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"/>
    </mc:Choice>
  </mc:AlternateContent>
  <bookViews>
    <workbookView xWindow="0" yWindow="0" windowWidth="20490" windowHeight="766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2" l="1"/>
  <c r="N61" i="2"/>
  <c r="M61" i="2"/>
  <c r="L61" i="2"/>
  <c r="K61" i="2"/>
  <c r="J61" i="2"/>
  <c r="I61" i="2"/>
  <c r="H61" i="2"/>
  <c r="G61" i="2"/>
  <c r="O51" i="2"/>
  <c r="N51" i="2"/>
  <c r="M51" i="2"/>
  <c r="L51" i="2"/>
  <c r="K51" i="2"/>
  <c r="J51" i="2"/>
  <c r="I51" i="2"/>
  <c r="H51" i="2"/>
  <c r="G51" i="2"/>
  <c r="O44" i="2"/>
  <c r="N44" i="2"/>
  <c r="M44" i="2"/>
  <c r="L44" i="2"/>
  <c r="K44" i="2"/>
  <c r="J44" i="2"/>
  <c r="I44" i="2"/>
  <c r="H44" i="2"/>
  <c r="G44" i="2"/>
  <c r="O35" i="2"/>
  <c r="N35" i="2"/>
  <c r="M35" i="2"/>
  <c r="L35" i="2"/>
  <c r="K35" i="2"/>
  <c r="J35" i="2"/>
  <c r="I35" i="2"/>
  <c r="H35" i="2"/>
  <c r="G35" i="2"/>
  <c r="O25" i="2"/>
  <c r="N25" i="2"/>
  <c r="M25" i="2"/>
  <c r="L25" i="2"/>
  <c r="K25" i="2"/>
  <c r="J25" i="2"/>
  <c r="I25" i="2"/>
  <c r="H25" i="2"/>
  <c r="G25" i="2"/>
  <c r="O15" i="2"/>
  <c r="N15" i="2"/>
  <c r="M15" i="2"/>
  <c r="L15" i="2"/>
  <c r="K15" i="2"/>
  <c r="J15" i="2"/>
  <c r="I15" i="2"/>
  <c r="H15" i="2"/>
  <c r="G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G9" i="2"/>
  <c r="O8" i="2"/>
  <c r="O82" i="2" s="1"/>
  <c r="M8" i="2"/>
  <c r="M82" i="2" s="1"/>
  <c r="K8" i="2"/>
  <c r="K82" i="2" s="1"/>
  <c r="I8" i="2"/>
  <c r="I82" i="2" s="1"/>
  <c r="G8" i="2"/>
  <c r="G82" i="2" s="1"/>
  <c r="B61" i="2"/>
  <c r="B51" i="2"/>
  <c r="B35" i="2"/>
  <c r="B25" i="2"/>
  <c r="B15" i="2"/>
  <c r="B9" i="2"/>
  <c r="B8" i="2" s="1"/>
  <c r="D69" i="2"/>
  <c r="D66" i="2"/>
  <c r="D61" i="2"/>
  <c r="D51" i="2"/>
  <c r="D44" i="2"/>
  <c r="D35" i="2"/>
  <c r="D25" i="2"/>
  <c r="D15" i="2"/>
  <c r="D9" i="2"/>
  <c r="D8" i="2" s="1"/>
  <c r="D82" i="2" s="1"/>
  <c r="D83" i="2" s="1"/>
  <c r="B82" i="2" l="1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<sst xmlns="http://schemas.openxmlformats.org/spreadsheetml/2006/main" count="101" uniqueCount="101">
  <si>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</si>
  <si>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</si>
  <si>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</si>
  <si>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</si>
  <si>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</si>
  <si>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</si>
  <si>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</si>
  <si>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</si>
  <si>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</si>
  <si>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</si>
  <si>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</si>
  <si>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</si>
  <si>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</si>
  <si>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</si>
  <si>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</si>
  <si>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</si>
  <si>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</si>
  <si>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</si>
  <si>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</si>
  <si>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</si>
  <si>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</si>
  <si>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</si>
  <si>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</si>
  <si>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</si>
  <si>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</si>
  <si>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</si>
  <si>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</si>
  <si>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</si>
  <si>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</si>
  <si>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</si>
  <si>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</si>
  <si>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</si>
  <si>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</si>
  <si>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</si>
  <si>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</si>
  <si>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</si>
  <si>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</si>
  <si>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</si>
  <si>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</si>
  <si>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</si>
  <si>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</si>
  <si>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</si>
  <si>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</si>
  <si>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</si>
  <si>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</si>
  <si>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</si>
  <si>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</si>
  <si>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</si>
  <si>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</si>
  <si>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</si>
  <si>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</si>
  <si>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</si>
  <si>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</si>
  <si>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</si>
  <si>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</si>
  <si>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</si>
  <si>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</si>
  <si>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</si>
  <si>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</si>
  <si>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</si>
  <si>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</si>
  <si>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</si>
  <si>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</si>
  <si>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</si>
  <si>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</si>
  <si>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</si>
  <si>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</si>
  <si>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</si>
  <si>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</si>
  <si>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</si>
  <si>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</si>
  <si>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</si>
  <si>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</si>
  <si>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</si>
  <si>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</si>
  <si>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</si>
  <si>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</si>
  <si>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</si>
  <si>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</si>
  <si>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</si>
  <si>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</si>
  <si>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</si>
  <si>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</si>
  <si>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</si>
  <si>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</si>
  <si>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</si>
  <si>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</si>
  <si>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</si>
  <si>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</si>
  <si>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</si>
  <si>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</si>
  <si>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</si>
  <si>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</si>
  <si>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</si>
  <si>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</si>
  <si>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</si>
  <si>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</si>
  <si>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Licda. Sandra de la Cruz</t>
  </si>
  <si>
    <t>Depto. De Presupuesto</t>
  </si>
  <si>
    <t>Licda. Dominga Guilamo</t>
  </si>
  <si>
    <t>Dirección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</si>
</sst>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0" fontId="0" fillId="0" borderId="0" xfId="0" applyFont="1"/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76199</xdr:colOff>
      <xdr:row>0</xdr:row>
      <xdr:rowOff>47625</xdr:rowOff>
    </xdr:from>
    <xdr:ext cx="2867025" cy="1079847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382499" y="47625"/>
          <a:ext cx="2867025" cy="1079847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2624780</xdr:colOff>
      <xdr:row>4</xdr:row>
      <xdr:rowOff>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254858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M89" sqref="M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0" width="14.85546875" customWidth="1"/>
    <col min="11" max="11" width="11.85546875" customWidth="1"/>
    <col min="12" max="15" width="11.28515625" customWidth="1"/>
    <col min="16" max="16" width="13.85546875" customWidth="1"/>
  </cols>
  <sheetData>
    <row r="1" spans="1:16" ht="28.5" x14ac:dyDescent="0.25">
      <c r="A1" s="26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1" x14ac:dyDescent="0.25">
      <c r="A2" s="28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6.5" customHeight="1" x14ac:dyDescent="0.25">
      <c r="A3" s="33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1" customHeight="1" x14ac:dyDescent="0.25">
      <c r="A4" s="24" t="s">
        <v>91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.75" x14ac:dyDescent="0.25">
      <c r="A5" s="25" t="s">
        <v>76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5.5" customHeight="1" x14ac:dyDescent="0.25">
      <c r="A6" s="21" t="s">
        <v>66</v>
      </c>
      <c r="B6" s="22" t="s">
        <v>93</v>
      </c>
      <c r="C6" s="22" t="s">
        <v>92</v>
      </c>
      <c r="D6" s="30" t="s">
        <v>90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pans="1:16" x14ac:dyDescent="0.25">
      <c r="A7" s="21"/>
      <c r="B7" s="23"/>
      <c r="C7" s="23"/>
      <c r="D7" s="7" t="s">
        <v>78</v>
      </c>
      <c r="E7" s="7" t="s">
        <v>79</v>
      </c>
      <c r="F7" s="7" t="s">
        <v>80</v>
      </c>
      <c r="G7" s="7" t="s">
        <v>81</v>
      </c>
      <c r="H7" s="8" t="s">
        <v>82</v>
      </c>
      <c r="I7" s="7" t="s">
        <v>83</v>
      </c>
      <c r="J7" s="8" t="s">
        <v>84</v>
      </c>
      <c r="K7" s="7" t="s">
        <v>85</v>
      </c>
      <c r="L7" s="7" t="s">
        <v>86</v>
      </c>
      <c r="M7" s="7" t="s">
        <v>87</v>
      </c>
      <c r="N7" s="7" t="s">
        <v>88</v>
      </c>
      <c r="O7" s="8" t="s">
        <v>89</v>
      </c>
      <c r="P7" s="7" t="s">
        <v>77</v>
      </c>
    </row>
    <row r="8" spans="1:16" x14ac:dyDescent="0.25">
      <c r="A8" s="1" t="s">
        <v>0</v>
      </c>
      <c r="B8" s="2">
        <f>SUM(B9,B15,B25,B35,B44,B51,B61,B66,B69,B73)</f>
        <v>410643793</v>
      </c>
      <c r="C8" s="2"/>
      <c r="D8" s="14">
        <f>SUM(D9,D15,D25,D35,D44,D51,D61,D66,D69)</f>
        <v>25775139.529999997</v>
      </c>
      <c r="E8" s="14"/>
      <c r="F8" s="14"/>
      <c r="G8" s="2">
        <f t="shared" ref="G8" si="0">SUM(G9,G15,G25,G35,G44,G51,G61,G66,G69)</f>
        <v>0</v>
      </c>
      <c r="H8" s="2">
        <f t="shared" ref="H8" si="1">SUM(H9,H15,H25,H35,H44,H51,H61,H66,H69)</f>
        <v>0</v>
      </c>
      <c r="I8" s="2">
        <f t="shared" ref="I8" si="2">SUM(I9,I15,I25,I35,I44,I51,I61,I66,I69)</f>
        <v>0</v>
      </c>
      <c r="J8" s="2">
        <f t="shared" ref="J8" si="3">SUM(J9,J15,J25,J35,J44,J51,J61,J66,J69)</f>
        <v>0</v>
      </c>
      <c r="K8" s="2">
        <f t="shared" ref="K8" si="4">SUM(K9,K15,K25,K35,K44,K51,K61,K66,K69)</f>
        <v>0</v>
      </c>
      <c r="L8" s="2">
        <f t="shared" ref="L8" si="5">SUM(L9,L15,L25,L35,L44,L51,L61,L66,L69)</f>
        <v>0</v>
      </c>
      <c r="M8" s="2">
        <f t="shared" ref="M8" si="6">SUM(M9,M15,M25,M35,M44,M51,M61,M66,M69)</f>
        <v>0</v>
      </c>
      <c r="N8" s="2">
        <f t="shared" ref="N8" si="7">SUM(N9,N15,N25,N35,N44,N51,N61,N66,N69)</f>
        <v>0</v>
      </c>
      <c r="O8" s="2">
        <f t="shared" ref="O8:P8" si="8">SUM(O9,O15,O25,O35,O44,O51,O61,O66,O69)</f>
        <v>0</v>
      </c>
      <c r="P8" s="14">
        <f t="shared" si="8"/>
        <v>25775139.529999997</v>
      </c>
    </row>
    <row r="9" spans="1:16" ht="30" x14ac:dyDescent="0.25">
      <c r="A9" s="9" t="s">
        <v>1</v>
      </c>
      <c r="B9" s="12">
        <f>+B10+B11+B12+B13+B14</f>
        <v>131413170</v>
      </c>
      <c r="C9" s="3"/>
      <c r="D9" s="19">
        <f>SUM(D10:D14)</f>
        <v>12899400.779999999</v>
      </c>
      <c r="E9" s="19"/>
      <c r="F9" s="19"/>
      <c r="G9" s="19">
        <f t="shared" ref="G9" si="9">SUM(G10:G14)</f>
        <v>0</v>
      </c>
      <c r="H9" s="19">
        <f t="shared" ref="H9" si="10">SUM(H10:H14)</f>
        <v>0</v>
      </c>
      <c r="I9" s="19">
        <f t="shared" ref="I9" si="11">SUM(I10:I14)</f>
        <v>0</v>
      </c>
      <c r="J9" s="19">
        <f t="shared" ref="J9" si="12">SUM(J10:J14)</f>
        <v>0</v>
      </c>
      <c r="K9" s="19">
        <f t="shared" ref="K9" si="13">SUM(K10:K14)</f>
        <v>0</v>
      </c>
      <c r="L9" s="19">
        <f t="shared" ref="L9" si="14">SUM(L10:L14)</f>
        <v>0</v>
      </c>
      <c r="M9" s="19">
        <f t="shared" ref="M9" si="15">SUM(M10:M14)</f>
        <v>0</v>
      </c>
      <c r="N9" s="19">
        <f t="shared" ref="N9" si="16">SUM(N10:N14)</f>
        <v>0</v>
      </c>
      <c r="O9" s="19">
        <f t="shared" ref="O9" si="17">SUM(O10:O14)</f>
        <v>0</v>
      </c>
      <c r="P9" s="12">
        <f>SUM(D9:O9)</f>
        <v>12899400.779999999</v>
      </c>
    </row>
    <row r="10" spans="1:16" x14ac:dyDescent="0.25">
      <c r="A10" s="10" t="s">
        <v>2</v>
      </c>
      <c r="B10" s="13">
        <v>104470044</v>
      </c>
      <c r="C10" s="4"/>
      <c r="D10" s="17">
        <v>11041050.08</v>
      </c>
      <c r="E10" s="13"/>
      <c r="F10" s="13"/>
      <c r="G10" s="13"/>
      <c r="H10" s="13"/>
      <c r="I10" s="13"/>
      <c r="J10" s="13"/>
      <c r="P10" s="13">
        <f t="shared" ref="P10:P73" si="18">SUM(D10:O10)</f>
        <v>11041050.08</v>
      </c>
    </row>
    <row r="11" spans="1:16" x14ac:dyDescent="0.25">
      <c r="A11" s="10" t="s">
        <v>3</v>
      </c>
      <c r="B11" s="13">
        <v>8515730</v>
      </c>
      <c r="C11" s="4"/>
      <c r="D11" s="13">
        <v>166000</v>
      </c>
      <c r="E11" s="13"/>
      <c r="F11" s="13"/>
      <c r="G11" s="13"/>
      <c r="H11" s="13"/>
      <c r="I11" s="13"/>
      <c r="J11" s="13"/>
      <c r="P11" s="13">
        <f t="shared" si="18"/>
        <v>166000</v>
      </c>
    </row>
    <row r="12" spans="1:16" ht="30" x14ac:dyDescent="0.25">
      <c r="A12" s="10" t="s">
        <v>4</v>
      </c>
      <c r="B12" s="13">
        <v>2775000</v>
      </c>
      <c r="C12" s="4"/>
      <c r="D12" s="13">
        <v>139770</v>
      </c>
      <c r="E12" s="13"/>
      <c r="F12" s="13"/>
      <c r="G12" s="13"/>
      <c r="H12" s="13"/>
      <c r="I12" s="13"/>
      <c r="J12" s="13"/>
      <c r="P12" s="13">
        <f t="shared" si="18"/>
        <v>139770</v>
      </c>
    </row>
    <row r="13" spans="1:16" x14ac:dyDescent="0.25">
      <c r="A13" s="10" t="s">
        <v>5</v>
      </c>
      <c r="B13" s="13">
        <v>100000</v>
      </c>
      <c r="C13" s="4"/>
      <c r="D13" s="13"/>
      <c r="E13" s="13"/>
      <c r="F13" s="13"/>
      <c r="G13" s="13"/>
      <c r="H13" s="13"/>
      <c r="I13" s="13"/>
      <c r="J13" s="13"/>
      <c r="P13" s="13">
        <f t="shared" si="18"/>
        <v>0</v>
      </c>
    </row>
    <row r="14" spans="1:16" x14ac:dyDescent="0.25">
      <c r="A14" s="10" t="s">
        <v>6</v>
      </c>
      <c r="B14" s="13">
        <v>15552396</v>
      </c>
      <c r="C14" s="4"/>
      <c r="D14" s="13">
        <v>1552580.7</v>
      </c>
      <c r="E14" s="13"/>
      <c r="F14" s="13"/>
      <c r="G14" s="13"/>
      <c r="H14" s="13"/>
      <c r="I14" s="13"/>
      <c r="J14" s="13"/>
      <c r="P14" s="13">
        <f t="shared" si="18"/>
        <v>1552580.7</v>
      </c>
    </row>
    <row r="15" spans="1:16" x14ac:dyDescent="0.25">
      <c r="A15" s="9" t="s">
        <v>7</v>
      </c>
      <c r="B15" s="12">
        <f>+B16+B17+B18+B19+B20+B21+B22+B23+B24</f>
        <v>152800902</v>
      </c>
      <c r="C15" s="3"/>
      <c r="D15" s="19">
        <f>SUM(D16:D24)</f>
        <v>8636284.4499999993</v>
      </c>
      <c r="E15" s="19"/>
      <c r="F15" s="19"/>
      <c r="G15" s="19">
        <f t="shared" ref="G15" si="19">SUM(G16:G24)</f>
        <v>0</v>
      </c>
      <c r="H15" s="19">
        <f t="shared" ref="H15" si="20">SUM(H16:H24)</f>
        <v>0</v>
      </c>
      <c r="I15" s="19">
        <f t="shared" ref="I15" si="21">SUM(I16:I24)</f>
        <v>0</v>
      </c>
      <c r="J15" s="19">
        <f t="shared" ref="J15" si="22">SUM(J16:J24)</f>
        <v>0</v>
      </c>
      <c r="K15" s="19">
        <f t="shared" ref="K15" si="23">SUM(K16:K24)</f>
        <v>0</v>
      </c>
      <c r="L15" s="19">
        <f t="shared" ref="L15" si="24">SUM(L16:L24)</f>
        <v>0</v>
      </c>
      <c r="M15" s="19">
        <f t="shared" ref="M15" si="25">SUM(M16:M24)</f>
        <v>0</v>
      </c>
      <c r="N15" s="19">
        <f t="shared" ref="N15" si="26">SUM(N16:N24)</f>
        <v>0</v>
      </c>
      <c r="O15" s="19">
        <f t="shared" ref="O15" si="27">SUM(O16:O24)</f>
        <v>0</v>
      </c>
      <c r="P15" s="12">
        <f t="shared" si="18"/>
        <v>8636284.4499999993</v>
      </c>
    </row>
    <row r="16" spans="1:16" x14ac:dyDescent="0.25">
      <c r="A16" s="10" t="s">
        <v>8</v>
      </c>
      <c r="B16" s="13">
        <v>132657001</v>
      </c>
      <c r="C16" s="4"/>
      <c r="D16" s="17">
        <v>7755836.7199999997</v>
      </c>
      <c r="E16" s="13"/>
      <c r="F16" s="13"/>
      <c r="G16" s="13"/>
      <c r="H16" s="13"/>
      <c r="I16" s="13"/>
      <c r="J16" s="13"/>
      <c r="P16" s="13">
        <f t="shared" si="18"/>
        <v>7755836.7199999997</v>
      </c>
    </row>
    <row r="17" spans="1:16" ht="30" x14ac:dyDescent="0.25">
      <c r="A17" s="10" t="s">
        <v>9</v>
      </c>
      <c r="B17" s="13">
        <v>2403224</v>
      </c>
      <c r="C17" s="4"/>
      <c r="D17" s="13">
        <v>161082</v>
      </c>
      <c r="E17" s="13"/>
      <c r="F17" s="13"/>
      <c r="G17" s="13"/>
      <c r="H17" s="13"/>
      <c r="I17" s="13"/>
      <c r="J17" s="13"/>
      <c r="P17" s="13">
        <f t="shared" si="18"/>
        <v>161082</v>
      </c>
    </row>
    <row r="18" spans="1:16" x14ac:dyDescent="0.25">
      <c r="A18" s="10" t="s">
        <v>10</v>
      </c>
      <c r="B18" s="13">
        <v>191586</v>
      </c>
      <c r="C18" s="4"/>
      <c r="D18" s="13"/>
      <c r="E18" s="13"/>
      <c r="F18" s="13"/>
      <c r="G18" s="13"/>
      <c r="H18" s="13"/>
      <c r="I18" s="13"/>
      <c r="J18" s="13"/>
      <c r="P18" s="13">
        <f t="shared" si="18"/>
        <v>0</v>
      </c>
    </row>
    <row r="19" spans="1:16" x14ac:dyDescent="0.25">
      <c r="A19" s="10" t="s">
        <v>11</v>
      </c>
      <c r="B19" s="13">
        <v>284111</v>
      </c>
      <c r="C19" s="4"/>
      <c r="D19" s="13"/>
      <c r="E19" s="13"/>
      <c r="F19" s="13"/>
      <c r="G19" s="13"/>
      <c r="H19" s="13"/>
      <c r="I19" s="13"/>
      <c r="J19" s="13"/>
      <c r="P19" s="13">
        <f t="shared" si="18"/>
        <v>0</v>
      </c>
    </row>
    <row r="20" spans="1:16" x14ac:dyDescent="0.25">
      <c r="A20" s="10" t="s">
        <v>12</v>
      </c>
      <c r="B20" s="13">
        <v>5624677</v>
      </c>
      <c r="C20" s="4"/>
      <c r="D20" s="13">
        <v>440325</v>
      </c>
      <c r="E20" s="13"/>
      <c r="F20" s="13"/>
      <c r="G20" s="13"/>
      <c r="H20" s="13"/>
      <c r="I20" s="13"/>
      <c r="J20" s="13"/>
      <c r="P20" s="13">
        <f t="shared" si="18"/>
        <v>440325</v>
      </c>
    </row>
    <row r="21" spans="1:16" x14ac:dyDescent="0.25">
      <c r="A21" s="10" t="s">
        <v>13</v>
      </c>
      <c r="B21" s="13">
        <v>1390000</v>
      </c>
      <c r="C21" s="4"/>
      <c r="D21" s="13">
        <v>69346.06</v>
      </c>
      <c r="E21" s="13"/>
      <c r="F21" s="13"/>
      <c r="G21" s="13"/>
      <c r="H21" s="13"/>
      <c r="I21" s="13"/>
      <c r="J21" s="13"/>
      <c r="P21" s="13">
        <f t="shared" si="18"/>
        <v>69346.06</v>
      </c>
    </row>
    <row r="22" spans="1:16" ht="45" x14ac:dyDescent="0.25">
      <c r="A22" s="10" t="s">
        <v>14</v>
      </c>
      <c r="B22" s="13">
        <v>7880303</v>
      </c>
      <c r="C22" s="4"/>
      <c r="D22" s="13">
        <v>135821.56</v>
      </c>
      <c r="E22" s="13"/>
      <c r="F22" s="13"/>
      <c r="G22" s="13"/>
      <c r="H22" s="13"/>
      <c r="I22" s="13"/>
      <c r="J22" s="13"/>
      <c r="P22" s="13">
        <f t="shared" si="18"/>
        <v>135821.56</v>
      </c>
    </row>
    <row r="23" spans="1:16" ht="30" x14ac:dyDescent="0.25">
      <c r="A23" s="10" t="s">
        <v>15</v>
      </c>
      <c r="B23" s="13">
        <v>2370000</v>
      </c>
      <c r="C23" s="4"/>
      <c r="D23" s="13">
        <v>73873.11</v>
      </c>
      <c r="E23" s="13"/>
      <c r="F23" s="13"/>
      <c r="G23" s="13"/>
      <c r="H23" s="13"/>
      <c r="I23" s="13"/>
      <c r="J23" s="13"/>
      <c r="P23" s="13">
        <f t="shared" si="18"/>
        <v>73873.11</v>
      </c>
    </row>
    <row r="24" spans="1:16" x14ac:dyDescent="0.25">
      <c r="A24" s="10" t="s">
        <v>16</v>
      </c>
      <c r="B24" s="13"/>
      <c r="C24" s="4"/>
      <c r="D24" s="13"/>
      <c r="E24" s="13"/>
      <c r="F24" s="13"/>
      <c r="G24" s="13"/>
      <c r="H24" s="13"/>
      <c r="I24" s="13"/>
      <c r="J24" s="13"/>
      <c r="P24" s="13">
        <f t="shared" si="18"/>
        <v>0</v>
      </c>
    </row>
    <row r="25" spans="1:16" x14ac:dyDescent="0.25">
      <c r="A25" s="9" t="s">
        <v>17</v>
      </c>
      <c r="B25" s="12">
        <f>+B26+B27+B28+B29+B30+B31+B32+B33+B34</f>
        <v>32093921</v>
      </c>
      <c r="C25" s="3"/>
      <c r="D25" s="12">
        <f>SUM(D26:D34)</f>
        <v>4117185.4800000004</v>
      </c>
      <c r="E25" s="12"/>
      <c r="F25" s="12"/>
      <c r="G25" s="12">
        <f t="shared" ref="G25" si="28">SUM(G26:G34)</f>
        <v>0</v>
      </c>
      <c r="H25" s="12">
        <f t="shared" ref="H25" si="29">SUM(H26:H34)</f>
        <v>0</v>
      </c>
      <c r="I25" s="12">
        <f t="shared" ref="I25" si="30">SUM(I26:I34)</f>
        <v>0</v>
      </c>
      <c r="J25" s="12">
        <f t="shared" ref="J25" si="31">SUM(J26:J34)</f>
        <v>0</v>
      </c>
      <c r="K25" s="12">
        <f t="shared" ref="K25" si="32">SUM(K26:K34)</f>
        <v>0</v>
      </c>
      <c r="L25" s="12">
        <f t="shared" ref="L25" si="33">SUM(L26:L34)</f>
        <v>0</v>
      </c>
      <c r="M25" s="12">
        <f t="shared" ref="M25" si="34">SUM(M26:M34)</f>
        <v>0</v>
      </c>
      <c r="N25" s="12">
        <f t="shared" ref="N25" si="35">SUM(N26:N34)</f>
        <v>0</v>
      </c>
      <c r="O25" s="12">
        <f t="shared" ref="O25" si="36">SUM(O26:O34)</f>
        <v>0</v>
      </c>
      <c r="P25" s="12">
        <f t="shared" si="18"/>
        <v>4117185.4800000004</v>
      </c>
    </row>
    <row r="26" spans="1:16" ht="30" x14ac:dyDescent="0.25">
      <c r="A26" s="10" t="s">
        <v>18</v>
      </c>
      <c r="B26" s="13">
        <v>1250900</v>
      </c>
      <c r="C26" s="4"/>
      <c r="D26" s="13">
        <v>254262.56</v>
      </c>
      <c r="E26" s="13"/>
      <c r="F26" s="13"/>
      <c r="G26" s="13"/>
      <c r="H26" s="13"/>
      <c r="I26" s="13"/>
      <c r="J26" s="13"/>
      <c r="P26" s="13">
        <f t="shared" si="18"/>
        <v>254262.56</v>
      </c>
    </row>
    <row r="27" spans="1:16" x14ac:dyDescent="0.25">
      <c r="A27" s="10" t="s">
        <v>19</v>
      </c>
      <c r="B27" s="13">
        <v>1281000</v>
      </c>
      <c r="C27" s="4"/>
      <c r="D27" s="13">
        <v>57285.43</v>
      </c>
      <c r="E27" s="13"/>
      <c r="F27" s="13"/>
      <c r="G27" s="13"/>
      <c r="H27" s="13"/>
      <c r="I27" s="13"/>
      <c r="J27" s="13"/>
      <c r="P27" s="13">
        <f t="shared" si="18"/>
        <v>57285.43</v>
      </c>
    </row>
    <row r="28" spans="1:16" ht="30" x14ac:dyDescent="0.25">
      <c r="A28" s="10" t="s">
        <v>20</v>
      </c>
      <c r="B28" s="13">
        <v>1302107</v>
      </c>
      <c r="C28" s="4"/>
      <c r="D28" s="13">
        <v>93874.15</v>
      </c>
      <c r="E28" s="13"/>
      <c r="F28" s="13"/>
      <c r="G28" s="13"/>
      <c r="H28" s="13"/>
      <c r="I28" s="13"/>
      <c r="J28" s="13"/>
      <c r="P28" s="13">
        <f t="shared" si="18"/>
        <v>93874.15</v>
      </c>
    </row>
    <row r="29" spans="1:16" x14ac:dyDescent="0.25">
      <c r="A29" s="10" t="s">
        <v>21</v>
      </c>
      <c r="B29" s="13">
        <v>20000</v>
      </c>
      <c r="C29" s="4"/>
      <c r="D29" s="13"/>
      <c r="E29" s="13"/>
      <c r="F29" s="13"/>
      <c r="G29" s="13"/>
      <c r="H29" s="13"/>
      <c r="I29" s="13"/>
      <c r="J29" s="13"/>
      <c r="P29" s="13">
        <f t="shared" si="18"/>
        <v>0</v>
      </c>
    </row>
    <row r="30" spans="1:16" ht="30" x14ac:dyDescent="0.25">
      <c r="A30" s="10" t="s">
        <v>22</v>
      </c>
      <c r="B30" s="13">
        <v>2597239</v>
      </c>
      <c r="C30" s="4"/>
      <c r="D30" s="13">
        <v>484840.23000000004</v>
      </c>
      <c r="E30" s="13"/>
      <c r="F30" s="13"/>
      <c r="G30" s="13"/>
      <c r="H30" s="13"/>
      <c r="I30" s="13"/>
      <c r="J30" s="13"/>
      <c r="P30" s="13">
        <f t="shared" si="18"/>
        <v>484840.23000000004</v>
      </c>
    </row>
    <row r="31" spans="1:16" ht="30" x14ac:dyDescent="0.25">
      <c r="A31" s="10" t="s">
        <v>23</v>
      </c>
      <c r="B31" s="13">
        <v>1411837</v>
      </c>
      <c r="C31" s="4"/>
      <c r="D31" s="13">
        <v>931613.01</v>
      </c>
      <c r="E31" s="13"/>
      <c r="F31" s="13"/>
      <c r="G31" s="13"/>
      <c r="H31" s="13"/>
      <c r="I31" s="13"/>
      <c r="J31" s="13"/>
      <c r="P31" s="13">
        <f t="shared" si="18"/>
        <v>931613.01</v>
      </c>
    </row>
    <row r="32" spans="1:16" ht="30" x14ac:dyDescent="0.25">
      <c r="A32" s="10" t="s">
        <v>24</v>
      </c>
      <c r="B32" s="13">
        <v>18230738</v>
      </c>
      <c r="C32" s="4"/>
      <c r="D32" s="13">
        <v>1525073.69</v>
      </c>
      <c r="E32" s="13"/>
      <c r="F32" s="13"/>
      <c r="G32" s="13"/>
      <c r="H32" s="13"/>
      <c r="I32" s="13"/>
      <c r="J32" s="13"/>
      <c r="P32" s="13">
        <f t="shared" si="18"/>
        <v>1525073.69</v>
      </c>
    </row>
    <row r="33" spans="1:16" ht="45" x14ac:dyDescent="0.25">
      <c r="A33" s="10" t="s">
        <v>25</v>
      </c>
      <c r="B33" s="13"/>
      <c r="C33" s="4"/>
      <c r="D33" s="16"/>
      <c r="E33" s="13"/>
      <c r="F33" s="13"/>
      <c r="G33" s="13"/>
      <c r="H33" s="13"/>
      <c r="I33" s="13"/>
      <c r="J33" s="13"/>
      <c r="P33" s="13">
        <f t="shared" si="18"/>
        <v>0</v>
      </c>
    </row>
    <row r="34" spans="1:16" x14ac:dyDescent="0.25">
      <c r="A34" s="10" t="s">
        <v>26</v>
      </c>
      <c r="B34" s="13">
        <v>6000100</v>
      </c>
      <c r="C34" s="4"/>
      <c r="D34" s="13">
        <v>770236.41</v>
      </c>
      <c r="E34" s="13"/>
      <c r="F34" s="13"/>
      <c r="G34" s="13"/>
      <c r="H34" s="13"/>
      <c r="I34" s="13"/>
      <c r="J34" s="13"/>
      <c r="P34" s="13">
        <f t="shared" si="18"/>
        <v>770236.41</v>
      </c>
    </row>
    <row r="35" spans="1:16" x14ac:dyDescent="0.25">
      <c r="A35" s="9" t="s">
        <v>27</v>
      </c>
      <c r="B35" s="12">
        <f>+B36</f>
        <v>644800</v>
      </c>
      <c r="C35" s="3"/>
      <c r="D35" s="12">
        <f>SUM(D36:D43)</f>
        <v>67358.820000000007</v>
      </c>
      <c r="E35" s="12"/>
      <c r="F35" s="12"/>
      <c r="G35" s="12">
        <f t="shared" ref="G35" si="37">SUM(G36:G43)</f>
        <v>0</v>
      </c>
      <c r="H35" s="12">
        <f t="shared" ref="H35" si="38">SUM(H36:H43)</f>
        <v>0</v>
      </c>
      <c r="I35" s="12">
        <f t="shared" ref="I35" si="39">SUM(I36:I43)</f>
        <v>0</v>
      </c>
      <c r="J35" s="12">
        <f t="shared" ref="J35" si="40">SUM(J36:J43)</f>
        <v>0</v>
      </c>
      <c r="K35" s="12">
        <f t="shared" ref="K35" si="41">SUM(K36:K43)</f>
        <v>0</v>
      </c>
      <c r="L35" s="12">
        <f t="shared" ref="L35" si="42">SUM(L36:L43)</f>
        <v>0</v>
      </c>
      <c r="M35" s="12">
        <f t="shared" ref="M35" si="43">SUM(M36:M43)</f>
        <v>0</v>
      </c>
      <c r="N35" s="12">
        <f t="shared" ref="N35" si="44">SUM(N36:N43)</f>
        <v>0</v>
      </c>
      <c r="O35" s="12">
        <f t="shared" ref="O35" si="45">SUM(O36:O43)</f>
        <v>0</v>
      </c>
      <c r="P35" s="12">
        <f t="shared" si="18"/>
        <v>67358.820000000007</v>
      </c>
    </row>
    <row r="36" spans="1:16" ht="30" x14ac:dyDescent="0.25">
      <c r="A36" s="10" t="s">
        <v>28</v>
      </c>
      <c r="B36" s="13">
        <v>644800</v>
      </c>
      <c r="C36" s="4"/>
      <c r="D36" s="13">
        <v>67358.820000000007</v>
      </c>
      <c r="E36" s="13"/>
      <c r="F36" s="13"/>
      <c r="G36" s="13"/>
      <c r="H36" s="13"/>
      <c r="I36" s="13"/>
      <c r="J36" s="13"/>
      <c r="P36" s="13">
        <f t="shared" si="18"/>
        <v>67358.820000000007</v>
      </c>
    </row>
    <row r="37" spans="1:16" ht="30" x14ac:dyDescent="0.25">
      <c r="A37" s="10" t="s">
        <v>29</v>
      </c>
      <c r="B37" s="13"/>
      <c r="C37" s="4"/>
      <c r="D37" s="13"/>
      <c r="E37" s="13"/>
      <c r="F37" s="13"/>
      <c r="G37" s="13"/>
      <c r="H37" s="13"/>
      <c r="I37" s="13"/>
      <c r="J37" s="13"/>
      <c r="P37" s="13">
        <f t="shared" si="18"/>
        <v>0</v>
      </c>
    </row>
    <row r="38" spans="1:16" ht="30" x14ac:dyDescent="0.25">
      <c r="A38" s="10" t="s">
        <v>30</v>
      </c>
      <c r="B38" s="13"/>
      <c r="C38" s="4"/>
      <c r="D38" s="13"/>
      <c r="E38" s="13"/>
      <c r="F38" s="13"/>
      <c r="G38" s="13"/>
      <c r="H38" s="13"/>
      <c r="I38" s="13"/>
      <c r="J38" s="13"/>
      <c r="P38" s="13">
        <f t="shared" si="18"/>
        <v>0</v>
      </c>
    </row>
    <row r="39" spans="1:16" ht="30" x14ac:dyDescent="0.25">
      <c r="A39" s="10" t="s">
        <v>31</v>
      </c>
      <c r="B39" s="13"/>
      <c r="C39" s="4"/>
      <c r="D39" s="13"/>
      <c r="E39" s="13"/>
      <c r="F39" s="13"/>
      <c r="G39" s="13"/>
      <c r="H39" s="13"/>
      <c r="I39" s="13"/>
      <c r="J39" s="13"/>
      <c r="P39" s="13">
        <f t="shared" si="18"/>
        <v>0</v>
      </c>
    </row>
    <row r="40" spans="1:16" ht="30" x14ac:dyDescent="0.25">
      <c r="A40" s="10" t="s">
        <v>32</v>
      </c>
      <c r="B40" s="13"/>
      <c r="C40" s="4"/>
      <c r="D40" s="13"/>
      <c r="E40" s="13"/>
      <c r="F40" s="13"/>
      <c r="G40" s="13"/>
      <c r="H40" s="13"/>
      <c r="I40" s="13"/>
      <c r="J40" s="13"/>
      <c r="P40" s="13">
        <f t="shared" si="18"/>
        <v>0</v>
      </c>
    </row>
    <row r="41" spans="1:16" x14ac:dyDescent="0.25">
      <c r="A41" s="10" t="s">
        <v>33</v>
      </c>
      <c r="B41" s="13"/>
      <c r="C41" s="4"/>
      <c r="D41" s="13"/>
      <c r="E41" s="13"/>
      <c r="F41" s="13"/>
      <c r="G41" s="13"/>
      <c r="H41" s="13"/>
      <c r="I41" s="13"/>
      <c r="J41" s="13"/>
      <c r="P41" s="13">
        <f t="shared" si="18"/>
        <v>0</v>
      </c>
    </row>
    <row r="42" spans="1:16" ht="30" x14ac:dyDescent="0.25">
      <c r="A42" s="10" t="s">
        <v>34</v>
      </c>
      <c r="B42" s="13"/>
      <c r="C42" s="4"/>
      <c r="D42" s="13"/>
      <c r="E42" s="13"/>
      <c r="F42" s="13"/>
      <c r="G42" s="13"/>
      <c r="H42" s="13"/>
      <c r="I42" s="13"/>
      <c r="J42" s="13"/>
      <c r="P42" s="13">
        <f t="shared" si="18"/>
        <v>0</v>
      </c>
    </row>
    <row r="43" spans="1:16" ht="30" x14ac:dyDescent="0.25">
      <c r="A43" s="10" t="s">
        <v>35</v>
      </c>
      <c r="B43" s="13"/>
      <c r="C43" s="4"/>
      <c r="D43" s="13"/>
      <c r="E43" s="13"/>
      <c r="F43" s="13"/>
      <c r="G43" s="13"/>
      <c r="H43" s="13"/>
      <c r="I43" s="13"/>
      <c r="J43" s="13"/>
      <c r="P43" s="13">
        <f t="shared" si="18"/>
        <v>0</v>
      </c>
    </row>
    <row r="44" spans="1:16" x14ac:dyDescent="0.25">
      <c r="A44" s="9" t="s">
        <v>36</v>
      </c>
      <c r="B44" s="12">
        <v>0</v>
      </c>
      <c r="C44" s="3"/>
      <c r="D44" s="12">
        <f>SUM(D45:D50)</f>
        <v>0</v>
      </c>
      <c r="E44" s="12"/>
      <c r="F44" s="12"/>
      <c r="G44" s="12">
        <f t="shared" ref="G44" si="46">SUM(G45:G50)</f>
        <v>0</v>
      </c>
      <c r="H44" s="12">
        <f t="shared" ref="H44" si="47">SUM(H45:H50)</f>
        <v>0</v>
      </c>
      <c r="I44" s="12">
        <f t="shared" ref="I44" si="48">SUM(I45:I50)</f>
        <v>0</v>
      </c>
      <c r="J44" s="12">
        <f t="shared" ref="J44" si="49">SUM(J45:J50)</f>
        <v>0</v>
      </c>
      <c r="K44" s="12">
        <f t="shared" ref="K44" si="50">SUM(K45:K50)</f>
        <v>0</v>
      </c>
      <c r="L44" s="12">
        <f t="shared" ref="L44" si="51">SUM(L45:L50)</f>
        <v>0</v>
      </c>
      <c r="M44" s="12">
        <f t="shared" ref="M44" si="52">SUM(M45:M50)</f>
        <v>0</v>
      </c>
      <c r="N44" s="12">
        <f t="shared" ref="N44" si="53">SUM(N45:N50)</f>
        <v>0</v>
      </c>
      <c r="O44" s="12">
        <f t="shared" ref="O44" si="54">SUM(O45:O50)</f>
        <v>0</v>
      </c>
      <c r="P44" s="13">
        <f t="shared" si="18"/>
        <v>0</v>
      </c>
    </row>
    <row r="45" spans="1:16" ht="30" x14ac:dyDescent="0.25">
      <c r="A45" s="10" t="s">
        <v>37</v>
      </c>
      <c r="B45" s="13"/>
      <c r="C45" s="4"/>
      <c r="D45" s="13"/>
      <c r="E45" s="13"/>
      <c r="F45" s="13"/>
      <c r="G45" s="13"/>
      <c r="H45" s="13"/>
      <c r="I45" s="13"/>
      <c r="J45" s="13"/>
      <c r="P45" s="13">
        <f t="shared" si="18"/>
        <v>0</v>
      </c>
    </row>
    <row r="46" spans="1:16" ht="30" x14ac:dyDescent="0.25">
      <c r="A46" s="10" t="s">
        <v>38</v>
      </c>
      <c r="B46" s="13"/>
      <c r="C46" s="4"/>
      <c r="D46" s="13"/>
      <c r="E46" s="13"/>
      <c r="F46" s="13"/>
      <c r="G46" s="13"/>
      <c r="H46" s="13"/>
      <c r="I46" s="13"/>
      <c r="J46" s="13"/>
      <c r="P46" s="13">
        <f t="shared" si="18"/>
        <v>0</v>
      </c>
    </row>
    <row r="47" spans="1:16" ht="30" x14ac:dyDescent="0.25">
      <c r="A47" s="10" t="s">
        <v>39</v>
      </c>
      <c r="B47" s="13"/>
      <c r="C47" s="4"/>
      <c r="D47" s="13"/>
      <c r="E47" s="13"/>
      <c r="F47" s="13"/>
      <c r="G47" s="13"/>
      <c r="H47" s="13"/>
      <c r="I47" s="13"/>
      <c r="J47" s="13"/>
      <c r="P47" s="13">
        <f t="shared" si="18"/>
        <v>0</v>
      </c>
    </row>
    <row r="48" spans="1:16" ht="30" x14ac:dyDescent="0.25">
      <c r="A48" s="10" t="s">
        <v>40</v>
      </c>
      <c r="B48" s="13"/>
      <c r="C48" s="4"/>
      <c r="D48" s="13"/>
      <c r="E48" s="13"/>
      <c r="F48" s="13"/>
      <c r="G48" s="13"/>
      <c r="H48" s="13"/>
      <c r="I48" s="13"/>
      <c r="J48" s="13"/>
      <c r="P48" s="13">
        <f t="shared" si="18"/>
        <v>0</v>
      </c>
    </row>
    <row r="49" spans="1:16" ht="30" x14ac:dyDescent="0.25">
      <c r="A49" s="10" t="s">
        <v>41</v>
      </c>
      <c r="B49" s="13"/>
      <c r="C49" s="4"/>
      <c r="D49" s="13"/>
      <c r="E49" s="13"/>
      <c r="F49" s="13"/>
      <c r="G49" s="13"/>
      <c r="H49" s="13"/>
      <c r="I49" s="13"/>
      <c r="J49" s="13"/>
      <c r="P49" s="13">
        <f t="shared" si="18"/>
        <v>0</v>
      </c>
    </row>
    <row r="50" spans="1:16" ht="30" x14ac:dyDescent="0.25">
      <c r="A50" s="10" t="s">
        <v>42</v>
      </c>
      <c r="B50" s="13"/>
      <c r="C50" s="4"/>
      <c r="D50" s="13"/>
      <c r="E50" s="13"/>
      <c r="F50" s="13"/>
      <c r="G50" s="13"/>
      <c r="H50" s="13"/>
      <c r="I50" s="13"/>
      <c r="J50" s="13"/>
      <c r="P50" s="13">
        <f t="shared" si="18"/>
        <v>0</v>
      </c>
    </row>
    <row r="51" spans="1:16" ht="30" x14ac:dyDescent="0.25">
      <c r="A51" s="9" t="s">
        <v>43</v>
      </c>
      <c r="B51" s="12">
        <f>+B52+B56+B54+B59</f>
        <v>17691000</v>
      </c>
      <c r="C51" s="3"/>
      <c r="D51" s="12">
        <f>SUM(D52:D60)</f>
        <v>0</v>
      </c>
      <c r="E51" s="12"/>
      <c r="F51" s="12"/>
      <c r="G51" s="12">
        <f t="shared" ref="G51" si="55">SUM(G52:G60)</f>
        <v>0</v>
      </c>
      <c r="H51" s="12">
        <f t="shared" ref="H51" si="56">SUM(H52:H60)</f>
        <v>0</v>
      </c>
      <c r="I51" s="12">
        <f t="shared" ref="I51" si="57">SUM(I52:I60)</f>
        <v>0</v>
      </c>
      <c r="J51" s="12">
        <f t="shared" ref="J51" si="58">SUM(J52:J60)</f>
        <v>0</v>
      </c>
      <c r="K51" s="12">
        <f t="shared" ref="K51" si="59">SUM(K52:K60)</f>
        <v>0</v>
      </c>
      <c r="L51" s="12">
        <f t="shared" ref="L51" si="60">SUM(L52:L60)</f>
        <v>0</v>
      </c>
      <c r="M51" s="12">
        <f t="shared" ref="M51" si="61">SUM(M52:M60)</f>
        <v>0</v>
      </c>
      <c r="N51" s="12">
        <f t="shared" ref="N51" si="62">SUM(N52:N60)</f>
        <v>0</v>
      </c>
      <c r="O51" s="12">
        <f t="shared" ref="O51" si="63">SUM(O52:O60)</f>
        <v>0</v>
      </c>
      <c r="P51" s="12">
        <f t="shared" si="18"/>
        <v>0</v>
      </c>
    </row>
    <row r="52" spans="1:16" x14ac:dyDescent="0.25">
      <c r="A52" s="10" t="s">
        <v>44</v>
      </c>
      <c r="B52" s="13">
        <v>2003000</v>
      </c>
      <c r="C52" s="4"/>
      <c r="D52" s="13"/>
      <c r="E52" s="13"/>
      <c r="F52" s="13"/>
      <c r="G52" s="13"/>
      <c r="H52" s="13"/>
      <c r="I52" s="13"/>
      <c r="J52" s="13"/>
      <c r="P52" s="13">
        <f t="shared" si="18"/>
        <v>0</v>
      </c>
    </row>
    <row r="53" spans="1:16" ht="45" x14ac:dyDescent="0.25">
      <c r="A53" s="10" t="s">
        <v>45</v>
      </c>
      <c r="B53" s="13"/>
      <c r="C53" s="4"/>
      <c r="D53" s="13"/>
      <c r="E53" s="13"/>
      <c r="F53" s="13"/>
      <c r="G53" s="13"/>
      <c r="H53" s="13"/>
      <c r="I53" s="13"/>
      <c r="J53" s="13"/>
      <c r="P53" s="13">
        <f t="shared" si="18"/>
        <v>0</v>
      </c>
    </row>
    <row r="54" spans="1:16" ht="30" x14ac:dyDescent="0.25">
      <c r="A54" s="10" t="s">
        <v>46</v>
      </c>
      <c r="B54" s="13">
        <v>365000</v>
      </c>
      <c r="C54" s="4"/>
      <c r="D54" s="13"/>
      <c r="E54" s="13"/>
      <c r="F54" s="13"/>
      <c r="G54" s="13"/>
      <c r="H54" s="13"/>
      <c r="I54" s="13"/>
      <c r="J54" s="13"/>
      <c r="P54" s="13">
        <f t="shared" si="18"/>
        <v>0</v>
      </c>
    </row>
    <row r="55" spans="1:16" ht="30" x14ac:dyDescent="0.25">
      <c r="A55" s="10" t="s">
        <v>47</v>
      </c>
      <c r="B55" s="13"/>
      <c r="C55" s="4"/>
      <c r="D55" s="13"/>
      <c r="E55" s="13"/>
      <c r="F55" s="13"/>
      <c r="G55" s="13"/>
      <c r="H55" s="13"/>
      <c r="I55" s="13"/>
      <c r="J55" s="13"/>
      <c r="P55" s="13">
        <f t="shared" si="18"/>
        <v>0</v>
      </c>
    </row>
    <row r="56" spans="1:16" ht="30" x14ac:dyDescent="0.25">
      <c r="A56" s="10" t="s">
        <v>48</v>
      </c>
      <c r="B56" s="13">
        <v>15223000</v>
      </c>
      <c r="C56" s="4"/>
      <c r="D56" s="13"/>
      <c r="E56" s="13"/>
      <c r="F56" s="13"/>
      <c r="G56" s="13"/>
      <c r="H56" s="13"/>
      <c r="I56" s="13"/>
      <c r="J56" s="13"/>
      <c r="P56" s="13">
        <f t="shared" si="18"/>
        <v>0</v>
      </c>
    </row>
    <row r="57" spans="1:16" x14ac:dyDescent="0.25">
      <c r="A57" s="10" t="s">
        <v>49</v>
      </c>
      <c r="B57" s="13"/>
      <c r="C57" s="4"/>
      <c r="D57" s="13"/>
      <c r="E57" s="13"/>
      <c r="F57" s="13"/>
      <c r="G57" s="13"/>
      <c r="H57" s="13"/>
      <c r="I57" s="13"/>
      <c r="J57" s="13"/>
      <c r="P57" s="13">
        <f t="shared" si="18"/>
        <v>0</v>
      </c>
    </row>
    <row r="58" spans="1:16" x14ac:dyDescent="0.25">
      <c r="A58" s="10" t="s">
        <v>50</v>
      </c>
      <c r="B58" s="13"/>
      <c r="C58" s="4"/>
      <c r="D58" s="13"/>
      <c r="E58" s="13"/>
      <c r="F58" s="13"/>
      <c r="G58" s="13"/>
      <c r="H58" s="13"/>
      <c r="I58" s="13"/>
      <c r="J58" s="13"/>
      <c r="P58" s="13">
        <f t="shared" si="18"/>
        <v>0</v>
      </c>
    </row>
    <row r="59" spans="1:16" x14ac:dyDescent="0.25">
      <c r="A59" s="10" t="s">
        <v>51</v>
      </c>
      <c r="B59" s="13">
        <v>100000</v>
      </c>
      <c r="C59" s="4"/>
      <c r="D59" s="13"/>
      <c r="E59" s="13"/>
      <c r="F59" s="13"/>
      <c r="G59" s="13"/>
      <c r="H59" s="13"/>
      <c r="I59" s="13"/>
      <c r="J59" s="13"/>
      <c r="P59" s="13">
        <f t="shared" si="18"/>
        <v>0</v>
      </c>
    </row>
    <row r="60" spans="1:16" ht="30" x14ac:dyDescent="0.25">
      <c r="A60" s="10" t="s">
        <v>52</v>
      </c>
      <c r="B60" s="13"/>
      <c r="C60" s="4"/>
      <c r="D60" s="13"/>
      <c r="E60" s="13"/>
      <c r="F60" s="13"/>
      <c r="G60" s="13"/>
      <c r="H60" s="13"/>
      <c r="I60" s="13"/>
      <c r="J60" s="13"/>
      <c r="P60" s="13">
        <f t="shared" si="18"/>
        <v>0</v>
      </c>
    </row>
    <row r="61" spans="1:16" x14ac:dyDescent="0.25">
      <c r="A61" s="9" t="s">
        <v>53</v>
      </c>
      <c r="B61" s="12">
        <f>+B63</f>
        <v>76000000</v>
      </c>
      <c r="C61" s="3"/>
      <c r="D61" s="12">
        <f>SUM(D62:D65)</f>
        <v>54910</v>
      </c>
      <c r="E61" s="12"/>
      <c r="F61" s="12"/>
      <c r="G61" s="12">
        <f t="shared" ref="G61" si="64">SUM(G62:G65)</f>
        <v>0</v>
      </c>
      <c r="H61" s="12">
        <f t="shared" ref="H61" si="65">SUM(H62:H65)</f>
        <v>0</v>
      </c>
      <c r="I61" s="12">
        <f t="shared" ref="I61" si="66">SUM(I62:I65)</f>
        <v>0</v>
      </c>
      <c r="J61" s="12">
        <f t="shared" ref="J61" si="67">SUM(J62:J65)</f>
        <v>0</v>
      </c>
      <c r="K61" s="12">
        <f t="shared" ref="K61" si="68">SUM(K62:K65)</f>
        <v>0</v>
      </c>
      <c r="L61" s="12">
        <f t="shared" ref="L61" si="69">SUM(L62:L65)</f>
        <v>0</v>
      </c>
      <c r="M61" s="12">
        <f t="shared" ref="M61" si="70">SUM(M62:M65)</f>
        <v>0</v>
      </c>
      <c r="N61" s="12">
        <f t="shared" ref="N61" si="71">SUM(N62:N65)</f>
        <v>0</v>
      </c>
      <c r="O61" s="12">
        <f t="shared" ref="O61" si="72">SUM(O62:O65)</f>
        <v>0</v>
      </c>
      <c r="P61" s="12">
        <f t="shared" si="18"/>
        <v>54910</v>
      </c>
    </row>
    <row r="62" spans="1:16" x14ac:dyDescent="0.25">
      <c r="A62" s="10" t="s">
        <v>54</v>
      </c>
      <c r="B62" s="13"/>
      <c r="C62" s="4"/>
      <c r="D62" s="13"/>
      <c r="E62" s="13"/>
      <c r="F62" s="13"/>
      <c r="G62" s="13"/>
      <c r="H62" s="13"/>
      <c r="I62" s="13"/>
      <c r="J62" s="13"/>
      <c r="P62" s="13">
        <f t="shared" si="18"/>
        <v>0</v>
      </c>
    </row>
    <row r="63" spans="1:16" x14ac:dyDescent="0.25">
      <c r="A63" s="10" t="s">
        <v>55</v>
      </c>
      <c r="B63" s="13">
        <v>76000000</v>
      </c>
      <c r="C63" s="4"/>
      <c r="D63" s="13">
        <v>54910</v>
      </c>
      <c r="E63" s="13"/>
      <c r="F63" s="13"/>
      <c r="G63" s="13"/>
      <c r="H63" s="13"/>
      <c r="I63" s="13"/>
      <c r="J63" s="13"/>
      <c r="P63" s="13">
        <f t="shared" si="18"/>
        <v>54910</v>
      </c>
    </row>
    <row r="64" spans="1:16" ht="30" x14ac:dyDescent="0.25">
      <c r="A64" s="10" t="s">
        <v>56</v>
      </c>
      <c r="B64" s="13"/>
      <c r="C64" s="4"/>
      <c r="D64" s="13"/>
      <c r="E64" s="13"/>
      <c r="F64" s="13"/>
      <c r="G64" s="13"/>
      <c r="H64" s="13"/>
      <c r="I64" s="13"/>
      <c r="J64" s="13"/>
      <c r="P64" s="13">
        <f t="shared" si="18"/>
        <v>0</v>
      </c>
    </row>
    <row r="65" spans="1:16" ht="45" x14ac:dyDescent="0.25">
      <c r="A65" s="10" t="s">
        <v>57</v>
      </c>
      <c r="B65" s="13"/>
      <c r="C65" s="4"/>
      <c r="D65" s="13"/>
      <c r="E65" s="13"/>
      <c r="F65" s="13"/>
      <c r="G65" s="13"/>
      <c r="H65" s="13"/>
      <c r="I65" s="13"/>
      <c r="J65" s="13"/>
      <c r="P65" s="13">
        <f t="shared" si="18"/>
        <v>0</v>
      </c>
    </row>
    <row r="66" spans="1:16" ht="30" x14ac:dyDescent="0.25">
      <c r="A66" s="9" t="s">
        <v>58</v>
      </c>
      <c r="B66" s="12">
        <v>0</v>
      </c>
      <c r="C66" s="3"/>
      <c r="D66" s="13">
        <f>SUM(D67:D68)</f>
        <v>0</v>
      </c>
      <c r="E66" s="13"/>
      <c r="F66" s="13"/>
      <c r="G66" s="12"/>
      <c r="H66" s="12"/>
      <c r="I66" s="12"/>
      <c r="J66" s="12"/>
      <c r="P66" s="13">
        <f t="shared" si="18"/>
        <v>0</v>
      </c>
    </row>
    <row r="67" spans="1:16" x14ac:dyDescent="0.25">
      <c r="A67" s="10" t="s">
        <v>59</v>
      </c>
      <c r="B67" s="13"/>
      <c r="C67" s="4"/>
      <c r="D67" s="13"/>
      <c r="E67" s="13"/>
      <c r="F67" s="13"/>
      <c r="G67" s="13"/>
      <c r="H67" s="13"/>
      <c r="I67" s="13"/>
      <c r="J67" s="13"/>
      <c r="P67" s="13">
        <f t="shared" si="18"/>
        <v>0</v>
      </c>
    </row>
    <row r="68" spans="1:16" ht="30" x14ac:dyDescent="0.25">
      <c r="A68" s="10" t="s">
        <v>60</v>
      </c>
      <c r="B68" s="13"/>
      <c r="C68" s="4"/>
      <c r="D68" s="13"/>
      <c r="E68" s="13"/>
      <c r="F68" s="13"/>
      <c r="G68" s="13"/>
      <c r="H68" s="13"/>
      <c r="I68" s="13"/>
      <c r="J68" s="13"/>
      <c r="P68" s="13">
        <f t="shared" si="18"/>
        <v>0</v>
      </c>
    </row>
    <row r="69" spans="1:16" x14ac:dyDescent="0.25">
      <c r="A69" s="9" t="s">
        <v>61</v>
      </c>
      <c r="B69" s="12">
        <v>0</v>
      </c>
      <c r="C69" s="3"/>
      <c r="D69" s="13">
        <f>SUM(D70:D72)</f>
        <v>0</v>
      </c>
      <c r="E69" s="13"/>
      <c r="F69" s="13"/>
      <c r="G69" s="12"/>
      <c r="H69" s="12"/>
      <c r="I69" s="12"/>
      <c r="J69" s="12"/>
      <c r="P69" s="13">
        <f t="shared" si="18"/>
        <v>0</v>
      </c>
    </row>
    <row r="70" spans="1:16" ht="30" x14ac:dyDescent="0.25">
      <c r="A70" s="10" t="s">
        <v>62</v>
      </c>
      <c r="B70" s="13"/>
      <c r="C70" s="4"/>
      <c r="D70" s="13"/>
      <c r="E70" s="13"/>
      <c r="F70" s="13"/>
      <c r="G70" s="13"/>
      <c r="H70" s="13"/>
      <c r="I70" s="13"/>
      <c r="J70" s="13"/>
      <c r="P70" s="13">
        <f t="shared" si="18"/>
        <v>0</v>
      </c>
    </row>
    <row r="71" spans="1:16" ht="30" x14ac:dyDescent="0.25">
      <c r="A71" s="10" t="s">
        <v>63</v>
      </c>
      <c r="B71" s="13"/>
      <c r="C71" s="4"/>
      <c r="D71" s="13"/>
      <c r="E71" s="13"/>
      <c r="F71" s="13"/>
      <c r="G71" s="13"/>
      <c r="H71" s="13"/>
      <c r="I71" s="13"/>
      <c r="J71" s="13"/>
      <c r="P71" s="13">
        <f t="shared" si="18"/>
        <v>0</v>
      </c>
    </row>
    <row r="72" spans="1:16" ht="30" x14ac:dyDescent="0.25">
      <c r="A72" s="10" t="s">
        <v>64</v>
      </c>
      <c r="B72" s="13"/>
      <c r="C72" s="4"/>
      <c r="D72" s="13"/>
      <c r="E72" s="13"/>
      <c r="F72" s="13"/>
      <c r="G72" s="13"/>
      <c r="H72" s="13"/>
      <c r="I72" s="13"/>
      <c r="J72" s="13"/>
      <c r="P72" s="13">
        <f t="shared" si="18"/>
        <v>0</v>
      </c>
    </row>
    <row r="73" spans="1:16" x14ac:dyDescent="0.25">
      <c r="A73" s="11" t="s">
        <v>67</v>
      </c>
      <c r="B73" s="14">
        <v>0</v>
      </c>
      <c r="C73" s="2"/>
      <c r="D73" s="14"/>
      <c r="E73" s="14"/>
      <c r="F73" s="14"/>
      <c r="G73" s="2"/>
      <c r="H73" s="2"/>
      <c r="I73" s="2"/>
      <c r="J73" s="2"/>
      <c r="K73" s="2"/>
      <c r="L73" s="2"/>
      <c r="M73" s="2"/>
      <c r="N73" s="2"/>
      <c r="O73" s="2"/>
      <c r="P73" s="13">
        <f t="shared" si="18"/>
        <v>0</v>
      </c>
    </row>
    <row r="74" spans="1:16" ht="30" x14ac:dyDescent="0.25">
      <c r="A74" s="9" t="s">
        <v>68</v>
      </c>
      <c r="B74" s="12">
        <v>0</v>
      </c>
      <c r="C74" s="3"/>
      <c r="D74" s="12"/>
      <c r="E74" s="12"/>
      <c r="F74" s="12"/>
      <c r="G74" s="3"/>
      <c r="H74" s="3"/>
      <c r="I74" s="3"/>
      <c r="J74" s="3"/>
      <c r="P74" s="13">
        <f t="shared" ref="P74:P81" si="73">SUM(D74:O74)</f>
        <v>0</v>
      </c>
    </row>
    <row r="75" spans="1:16" ht="30" x14ac:dyDescent="0.25">
      <c r="A75" s="10" t="s">
        <v>69</v>
      </c>
      <c r="B75" s="13"/>
      <c r="C75" s="4"/>
      <c r="D75" s="13"/>
      <c r="E75" s="13"/>
      <c r="F75" s="13"/>
      <c r="G75" s="4"/>
      <c r="H75" s="4"/>
      <c r="I75" s="4"/>
      <c r="J75" s="4"/>
      <c r="P75" s="13">
        <f t="shared" si="73"/>
        <v>0</v>
      </c>
    </row>
    <row r="76" spans="1:16" ht="30" x14ac:dyDescent="0.25">
      <c r="A76" s="10" t="s">
        <v>70</v>
      </c>
      <c r="B76" s="13"/>
      <c r="C76" s="4"/>
      <c r="D76" s="13"/>
      <c r="E76" s="13"/>
      <c r="F76" s="13"/>
      <c r="G76" s="4"/>
      <c r="H76" s="4"/>
      <c r="I76" s="4"/>
      <c r="J76" s="4"/>
      <c r="P76" s="13">
        <f t="shared" si="73"/>
        <v>0</v>
      </c>
    </row>
    <row r="77" spans="1:16" x14ac:dyDescent="0.25">
      <c r="A77" s="9" t="s">
        <v>71</v>
      </c>
      <c r="B77" s="12">
        <v>0</v>
      </c>
      <c r="C77" s="3"/>
      <c r="D77" s="12"/>
      <c r="E77" s="12"/>
      <c r="F77" s="12"/>
      <c r="G77" s="3"/>
      <c r="H77" s="3"/>
      <c r="I77" s="3"/>
      <c r="J77" s="3"/>
      <c r="P77" s="13">
        <f t="shared" si="73"/>
        <v>0</v>
      </c>
    </row>
    <row r="78" spans="1:16" ht="30" x14ac:dyDescent="0.25">
      <c r="A78" s="10" t="s">
        <v>72</v>
      </c>
      <c r="B78" s="13"/>
      <c r="C78" s="4"/>
      <c r="D78" s="13"/>
      <c r="E78" s="13"/>
      <c r="F78" s="13"/>
      <c r="G78" s="4"/>
      <c r="H78" s="4"/>
      <c r="I78" s="4"/>
      <c r="J78" s="4"/>
      <c r="P78" s="13">
        <f t="shared" si="73"/>
        <v>0</v>
      </c>
    </row>
    <row r="79" spans="1:16" ht="30" x14ac:dyDescent="0.25">
      <c r="A79" s="10" t="s">
        <v>73</v>
      </c>
      <c r="B79" s="13"/>
      <c r="C79" s="4"/>
      <c r="D79" s="13"/>
      <c r="E79" s="13"/>
      <c r="F79" s="13"/>
      <c r="G79" s="4"/>
      <c r="H79" s="4"/>
      <c r="I79" s="4"/>
      <c r="J79" s="4"/>
      <c r="P79" s="13">
        <f t="shared" si="73"/>
        <v>0</v>
      </c>
    </row>
    <row r="80" spans="1:16" ht="30" x14ac:dyDescent="0.25">
      <c r="A80" s="9" t="s">
        <v>74</v>
      </c>
      <c r="B80" s="12">
        <v>0</v>
      </c>
      <c r="C80" s="3"/>
      <c r="D80" s="13"/>
      <c r="E80" s="13"/>
      <c r="F80" s="12"/>
      <c r="G80" s="3"/>
      <c r="H80" s="3"/>
      <c r="I80" s="3"/>
      <c r="J80" s="3"/>
      <c r="P80" s="13">
        <f t="shared" si="73"/>
        <v>0</v>
      </c>
    </row>
    <row r="81" spans="1:16" ht="30" x14ac:dyDescent="0.25">
      <c r="A81" s="10" t="s">
        <v>75</v>
      </c>
      <c r="B81" s="13"/>
      <c r="C81" s="4"/>
      <c r="D81" s="18"/>
      <c r="E81" s="13"/>
      <c r="F81" s="13"/>
      <c r="G81" s="4"/>
      <c r="H81" s="4"/>
      <c r="I81" s="4"/>
      <c r="J81" s="4"/>
      <c r="P81" s="13">
        <f t="shared" si="73"/>
        <v>0</v>
      </c>
    </row>
    <row r="82" spans="1:16" x14ac:dyDescent="0.25">
      <c r="A82" s="6" t="s">
        <v>65</v>
      </c>
      <c r="B82" s="15">
        <f>SUM(B61,B51,B35,B25,B15,B9)</f>
        <v>410643793</v>
      </c>
      <c r="C82" s="5"/>
      <c r="D82" s="15">
        <f t="shared" ref="D82:E82" si="74">+D8</f>
        <v>25775139.529999997</v>
      </c>
      <c r="E82" s="15"/>
      <c r="F82" s="15"/>
      <c r="G82" s="15">
        <f t="shared" ref="G82:P82" si="75">+G8</f>
        <v>0</v>
      </c>
      <c r="H82" s="15">
        <f t="shared" si="75"/>
        <v>0</v>
      </c>
      <c r="I82" s="15">
        <f t="shared" si="75"/>
        <v>0</v>
      </c>
      <c r="J82" s="15">
        <f t="shared" si="75"/>
        <v>0</v>
      </c>
      <c r="K82" s="15">
        <f t="shared" si="75"/>
        <v>0</v>
      </c>
      <c r="L82" s="15">
        <f t="shared" si="75"/>
        <v>0</v>
      </c>
      <c r="M82" s="15">
        <f t="shared" si="75"/>
        <v>0</v>
      </c>
      <c r="N82" s="15">
        <f t="shared" si="75"/>
        <v>0</v>
      </c>
      <c r="O82" s="15">
        <f t="shared" si="75"/>
        <v>0</v>
      </c>
      <c r="P82" s="15">
        <f t="shared" si="75"/>
        <v>25775139.529999997</v>
      </c>
    </row>
    <row r="83" spans="1:16" x14ac:dyDescent="0.25">
      <c r="D83" s="13">
        <f>25775139.53-D82</f>
        <v>0</v>
      </c>
      <c r="E83" s="13"/>
      <c r="F83" s="13"/>
    </row>
    <row r="89" spans="1:16" x14ac:dyDescent="0.25">
      <c r="B89" s="20" t="s">
        <v>97</v>
      </c>
      <c r="N89" s="20" t="s">
        <v>99</v>
      </c>
    </row>
    <row r="90" spans="1:16" x14ac:dyDescent="0.25">
      <c r="B90" t="s">
        <v>98</v>
      </c>
      <c r="N90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Indhira Elizabeth Martinez Ramirez</cp:lastModifiedBy>
  <cp:lastPrinted>2022-04-22T17:28:03Z</cp:lastPrinted>
  <dcterms:created xsi:type="dcterms:W3CDTF">2021-07-29T18:58:50Z</dcterms:created>
  <dcterms:modified xsi:type="dcterms:W3CDTF">2022-04-22T17:29:16Z</dcterms:modified>
</cp:coreProperties>
</file>