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MAYO\"/>
    </mc:Choice>
  </mc:AlternateContent>
  <bookViews>
    <workbookView xWindow="0" yWindow="0" windowWidth="19200" windowHeight="11490" activeTab="4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1" r:id="rId10"/>
    <sheet name="NOVIEMBRE" sheetId="12" r:id="rId11"/>
    <sheet name="DICIEMBRE" sheetId="13" r:id="rId12"/>
  </sheets>
  <definedNames>
    <definedName name="_xlnm.Print_Area" localSheetId="0">ENERO!$A$1:$G$290</definedName>
    <definedName name="_xlnm.Print_Area" localSheetId="1">FEBRERO!$A$1:$G$280</definedName>
    <definedName name="_xlnm.Print_Area" localSheetId="4">Mayo!$A$1:$F$287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1" i="5" l="1"/>
  <c r="E45" i="5"/>
  <c r="F261" i="5"/>
  <c r="F48" i="5"/>
  <c r="F221" i="5"/>
  <c r="F241" i="5"/>
  <c r="F145" i="5" l="1"/>
  <c r="F253" i="5"/>
  <c r="F245" i="5"/>
  <c r="F250" i="5"/>
  <c r="F260" i="5"/>
  <c r="F228" i="5" l="1"/>
  <c r="F223" i="4" l="1"/>
  <c r="E269" i="4" l="1"/>
  <c r="E44" i="4"/>
  <c r="F47" i="4"/>
  <c r="F268" i="4" l="1"/>
  <c r="F261" i="4"/>
  <c r="F258" i="4"/>
  <c r="F253" i="4"/>
  <c r="F248" i="4"/>
  <c r="F244" i="4"/>
  <c r="F232" i="4"/>
  <c r="F141" i="4" l="1"/>
  <c r="F269" i="4" s="1"/>
  <c r="F220" i="3" l="1"/>
  <c r="E220" i="3"/>
  <c r="F215" i="3"/>
  <c r="F206" i="3"/>
  <c r="F219" i="3"/>
  <c r="F107" i="3"/>
  <c r="F190" i="3"/>
  <c r="F185" i="3"/>
  <c r="F211" i="3"/>
  <c r="F202" i="3"/>
  <c r="E46" i="3" l="1"/>
  <c r="E39" i="3" l="1"/>
  <c r="F258" i="2" l="1"/>
  <c r="F257" i="2"/>
  <c r="F244" i="1" l="1"/>
  <c r="F234" i="1"/>
  <c r="F221" i="1"/>
  <c r="F146" i="1"/>
  <c r="F267" i="1" l="1"/>
  <c r="F266" i="1"/>
  <c r="F135" i="2" l="1"/>
  <c r="F250" i="2"/>
  <c r="F241" i="2"/>
  <c r="E42" i="2"/>
  <c r="F236" i="2" l="1"/>
  <c r="F252" i="1" l="1"/>
  <c r="F256" i="1" l="1"/>
  <c r="E44" i="1"/>
  <c r="E39" i="1" l="1"/>
  <c r="E267" i="1" s="1"/>
  <c r="E39" i="13" l="1"/>
  <c r="E39" i="12"/>
  <c r="E39" i="11"/>
  <c r="E39" i="9" l="1"/>
  <c r="E39" i="8" l="1"/>
  <c r="E39" i="7"/>
  <c r="E39" i="6"/>
  <c r="E39" i="5"/>
  <c r="E38" i="4" l="1"/>
  <c r="E36" i="2" l="1"/>
  <c r="E258" i="2" s="1"/>
</calcChain>
</file>

<file path=xl/sharedStrings.xml><?xml version="1.0" encoding="utf-8"?>
<sst xmlns="http://schemas.openxmlformats.org/spreadsheetml/2006/main" count="6799" uniqueCount="948">
  <si>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</si>
  <si>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</si>
  <si>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</si>
  <si>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</si>
  <si>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</si>
  <si>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</si>
  <si>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</si>
  <si>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</si>
  <si>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</si>
  <si>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</si>
  <si>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</si>
  <si>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</si>
  <si>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</si>
  <si>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</si>
  <si>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INGRESO POR PAGO DE CLIENTE</t>
  </si>
  <si>
    <t>TOTAL  INGRESOS POR  RECAUDOS DEL MES</t>
  </si>
  <si>
    <t>INGRESOS POR EL SIGEF</t>
  </si>
  <si>
    <t>TRANSFERENCIA</t>
  </si>
  <si>
    <t>INGRESOS POR DEDUCCION RECIBIDA (INVERSION )</t>
  </si>
  <si>
    <t>INGRESOS POR DEDUCCION RECIBIDA (NOMINA )</t>
  </si>
  <si>
    <t>INGRESOS POR DEDUCCION RECIBIDA (ELECTRICIDAD )</t>
  </si>
  <si>
    <t>INGRESOS POR DEDUCCION RECIBIDA A CORRIENTE (DESVINCULADOS)</t>
  </si>
  <si>
    <t>TOTAL TRANSFERENCIAS GUBERNAMENTALES</t>
  </si>
  <si>
    <t>EGRESOS  MEDIANTE TRANSFERENCIA AL EXTERIOR 210-1031650</t>
  </si>
  <si>
    <t>TRANSFERENCIA AL EXTERIOR</t>
  </si>
  <si>
    <t>TOTAL TRANSFERENCIA AL EXTERIOR</t>
  </si>
  <si>
    <t>EGRESOS MEDIANTE CHEQUES FONDO GENERALES 210-1031650</t>
  </si>
  <si>
    <t>CHEQUE</t>
  </si>
  <si>
    <t>TOTAL DE ESTA PAGINA</t>
  </si>
  <si>
    <t>SUB.TOTAL</t>
  </si>
  <si>
    <t>TOTAL CHEQUES EMITIDOS FONDOS GENERAL</t>
  </si>
  <si>
    <t>EGRESOS TRANSFERENCIAS LOCALES 210-1031650</t>
  </si>
  <si>
    <t>TOTAL DE EGRESOS MEDIANTE TRANSFERENCIAS LOCALES</t>
  </si>
  <si>
    <t>EGRESOS  VIAS SIGEF (FONDO 0100)</t>
  </si>
  <si>
    <t>TOTAL EGRESOS TRANSFERENCIAS A TRAVEZ DEL SIGEF</t>
  </si>
  <si>
    <t>EGRESOS VIAS SIGEF (FONDO 9995)</t>
  </si>
  <si>
    <t>EGRESOS VIAS SIGEF (FONDO  0100)</t>
  </si>
  <si>
    <t>TOTAL DE EGRESOS A TRAVEZ DEL SIGEF</t>
  </si>
  <si>
    <t>OTROS EGRESOS MEDIANTE TRANSFERENCIA FONDO GENERAL 210-1031650</t>
  </si>
  <si>
    <t xml:space="preserve">  </t>
  </si>
  <si>
    <t>410,4</t>
  </si>
  <si>
    <t>TOTAL GENERAL</t>
  </si>
  <si>
    <t>Elaborado Por:__________________________</t>
  </si>
  <si>
    <t xml:space="preserve">                                                                                                                            Verificado Por: ____________________________</t>
  </si>
  <si>
    <t xml:space="preserve">                                                                                             Lic. Lady Ubiera / Enc. Contabilidad</t>
  </si>
  <si>
    <t>Fecha ____/____/______</t>
  </si>
  <si>
    <t xml:space="preserve">                                                                                                 Fecha ___/___/_______</t>
  </si>
  <si>
    <t>Revisado por:____________________</t>
  </si>
  <si>
    <t xml:space="preserve">                                                                                                              Validado Por: ____________________________</t>
  </si>
  <si>
    <t>Lic. Alba Iris Morillo / Auditor Interno</t>
  </si>
  <si>
    <t xml:space="preserve">                                                                                                                              Lic. Dominga Güilamo / Directora Adm. y Financiera</t>
  </si>
  <si>
    <t>Fecha ____/____/________</t>
  </si>
  <si>
    <t xml:space="preserve">                            Aprobado Por: ____________________________</t>
  </si>
  <si>
    <t>Fecha ___/___/_______</t>
  </si>
  <si>
    <t>Lic. Crissander Cesar/ Aux. Contabilidad</t>
  </si>
  <si>
    <t xml:space="preserve">            Ing. Dolores Nuñez / Director General</t>
  </si>
  <si>
    <t>Del 01 al 28 de Febrero 2025</t>
  </si>
  <si>
    <t>Del 01 al 31 de Enero 2025</t>
  </si>
  <si>
    <t>Del 01 al 30 de Abril 2025</t>
  </si>
  <si>
    <t>Del 01 al 31 de Marzo  2025</t>
  </si>
  <si>
    <t>Del 01 al 31 de Mayo 2025</t>
  </si>
  <si>
    <t>Del 01 al 30 de Junio 2025</t>
  </si>
  <si>
    <t>Del 01 al 31 de Julio 2025</t>
  </si>
  <si>
    <t>Del 01 al 31 de Agosto 2025</t>
  </si>
  <si>
    <t>Del 01 al 30 de Septiembre 2025</t>
  </si>
  <si>
    <t>Del 01 al 31 de Octubre 2025</t>
  </si>
  <si>
    <t>Del 01 al 30 de Noviembre 2025</t>
  </si>
  <si>
    <t>Del 01 al 31 de Diciembre 2025</t>
  </si>
  <si>
    <t xml:space="preserve">GILBERTO VLADIMIR </t>
  </si>
  <si>
    <t>ALQUILER DE VEHICULO MES DE  DICIEMBRE 2024</t>
  </si>
  <si>
    <t>EDUARD ALEXIS</t>
  </si>
  <si>
    <t>ALQUILER DE LOCAL DE DICIEMBRE 2024</t>
  </si>
  <si>
    <t>REFRICIENTRO BUENOS AIRES</t>
  </si>
  <si>
    <t>FRANCISCO ALFONSO VILLAFAÑA</t>
  </si>
  <si>
    <t xml:space="preserve">ALQUILER DE VEHICULO </t>
  </si>
  <si>
    <t>AUTO RESPUESTOS SANDRO SRL</t>
  </si>
  <si>
    <t>PAGO A PROVEEDOR</t>
  </si>
  <si>
    <t>KEMEL OMAR NEMER ABUAWAD</t>
  </si>
  <si>
    <t>VIAMAR S A</t>
  </si>
  <si>
    <t>JOSE DOLORES TERRERO</t>
  </si>
  <si>
    <t>JUANA ESTHER POLONIA</t>
  </si>
  <si>
    <t>JOSE MIGUEL OLIVER</t>
  </si>
  <si>
    <t>JOSE A. ZORRILLA</t>
  </si>
  <si>
    <t>SEGUROS UNIVERSAL S A</t>
  </si>
  <si>
    <t>BRANDER JAVIER RAMIREZ</t>
  </si>
  <si>
    <t>IMPRESOS CASTRO SRL</t>
  </si>
  <si>
    <t>MAYOL &amp; CO. SRL</t>
  </si>
  <si>
    <t>DIEGO JOSE SHER</t>
  </si>
  <si>
    <t>MANUEL JOSE ALCANTARA</t>
  </si>
  <si>
    <t>MIKER JEREMIA JOSE VALDEZ</t>
  </si>
  <si>
    <t>EDDY CARELA</t>
  </si>
  <si>
    <t>DOLORES NUÑEZ</t>
  </si>
  <si>
    <t>PAGO DE REEMBOLSO</t>
  </si>
  <si>
    <t>RAMON BAEZ</t>
  </si>
  <si>
    <t>-</t>
  </si>
  <si>
    <t>ARISMENDY BELTAN LUNA</t>
  </si>
  <si>
    <t>HORAS EXTRAS</t>
  </si>
  <si>
    <t>TRABAJO EXTRAORINARIO DE SEPTIEMBRE 2024</t>
  </si>
  <si>
    <t>ELADIO MERCEDES</t>
  </si>
  <si>
    <t>REGALIA</t>
  </si>
  <si>
    <t>PAGO NOTIFICACIONES POR ACTO DE ALGUACIL</t>
  </si>
  <si>
    <t>DANICIO PEÑA</t>
  </si>
  <si>
    <t>NULO</t>
  </si>
  <si>
    <t>ELICIEN DELISEN LUIS</t>
  </si>
  <si>
    <t>BASILIO ALFONSO OLEA</t>
  </si>
  <si>
    <t>YEREMY YORDANI CONTRERA</t>
  </si>
  <si>
    <t>ARIARDY LISANDER BELTRE</t>
  </si>
  <si>
    <t xml:space="preserve">PEDRO LUIS ENCARNACION </t>
  </si>
  <si>
    <t xml:space="preserve">VALENTIN ROSARIO </t>
  </si>
  <si>
    <t>LUIS MATEO CORDERO</t>
  </si>
  <si>
    <t>CIPRIAN MANZUETA SANCHEZ</t>
  </si>
  <si>
    <t>PEDRO DE LOS SANTOS</t>
  </si>
  <si>
    <t>RUBENFRANCISCO BAUTISTA</t>
  </si>
  <si>
    <t>JUAN ALBERTO AVILA</t>
  </si>
  <si>
    <t>PAGO DE PUBLICIDAD</t>
  </si>
  <si>
    <t>GRUPO EMPRESARIAL RAMCEM RCM SRL</t>
  </si>
  <si>
    <t>DANIEL ENRIQUE PEREZ</t>
  </si>
  <si>
    <t>ESPERA SRL</t>
  </si>
  <si>
    <t>PAGO POR SERVICIO ADUANAL</t>
  </si>
  <si>
    <t>GUILLEMITO CEDANO</t>
  </si>
  <si>
    <t>MARTIN WILSON GUERRERO</t>
  </si>
  <si>
    <t>DIETA Y VIATICO</t>
  </si>
  <si>
    <t>NATANAEL J. MERCEDES</t>
  </si>
  <si>
    <t>ANDRES PERALTA CASTRO</t>
  </si>
  <si>
    <t>PAGO DE FACTURA</t>
  </si>
  <si>
    <t>VICTOR SANTANA PILIER</t>
  </si>
  <si>
    <t>EDUARDO KERY METIVIER</t>
  </si>
  <si>
    <t>IVELISSE MERCEDES</t>
  </si>
  <si>
    <t>JOSEPH ARTURO PILIER</t>
  </si>
  <si>
    <t>EDUARDO FAMILIA</t>
  </si>
  <si>
    <t>ANA MARIA GUERRERO</t>
  </si>
  <si>
    <t>ANDRES VALDEZ</t>
  </si>
  <si>
    <t>JUAN FRANCISCO MELO</t>
  </si>
  <si>
    <t xml:space="preserve">CHICHI FLORENTINO </t>
  </si>
  <si>
    <t>FRANKLIN CORDERO PAULINO</t>
  </si>
  <si>
    <t>DIETA DEL CONSEJO  SECCION EXTRAORDINARIA</t>
  </si>
  <si>
    <t>SERGIO LOPEZ RODRIGUEZ</t>
  </si>
  <si>
    <t>JESUS ENCARNACION ORTEGA</t>
  </si>
  <si>
    <t>VLADIMIR MARTINEZ BERAS</t>
  </si>
  <si>
    <t>JUAN FRANCISCO PERALTA</t>
  </si>
  <si>
    <t>MAURICIO JIMENEZ YNIRIO</t>
  </si>
  <si>
    <t>ADONYS QUEVEDO SANTANA</t>
  </si>
  <si>
    <t>EDGAR MORETA SOLANO</t>
  </si>
  <si>
    <t>SANTIAGO HUMBERTO MARTINEZ</t>
  </si>
  <si>
    <t>LA MAÑANA DE HOY SRL</t>
  </si>
  <si>
    <t>OMEGA TECH S A</t>
  </si>
  <si>
    <t>7330-A</t>
  </si>
  <si>
    <t>JOVANNY VASQUEZ</t>
  </si>
  <si>
    <t>ALTICE DOMINICANA S A</t>
  </si>
  <si>
    <t>RONNY D.CARPIO</t>
  </si>
  <si>
    <t>COMPAÑÍA DOMINICANA DE TELEFONOS S A</t>
  </si>
  <si>
    <t xml:space="preserve">GASTO DE REPRESENTACION </t>
  </si>
  <si>
    <t>DOMINGA GUILAMO</t>
  </si>
  <si>
    <t>MILCIADES SANTANA PILIER</t>
  </si>
  <si>
    <t>PAGO DE COMPENSACION</t>
  </si>
  <si>
    <t>PATRIOS COMPANY, SRL</t>
  </si>
  <si>
    <t>ELAINE E. MEJIA</t>
  </si>
  <si>
    <t>MELBIN CARLOS PEREZ</t>
  </si>
  <si>
    <t>APORTE ECONOMICO DE EVENTO DEPORTIVO</t>
  </si>
  <si>
    <t>MANUEL EMILIO VOLQUEZ</t>
  </si>
  <si>
    <t>PAGO DE SERVICIO DE SEGURIDAD ENERO 2025</t>
  </si>
  <si>
    <t>RUBEN FRANCISCO BAUTISTA</t>
  </si>
  <si>
    <t>CARLOS TELEMIN PAULA</t>
  </si>
  <si>
    <t>SUELDO DEL MES DE ENERO 2025</t>
  </si>
  <si>
    <t>SUELDO DEL MES DE ENERO 2026</t>
  </si>
  <si>
    <t>CINTHIA ESMERLI CASTILLO</t>
  </si>
  <si>
    <t>FERNANDO SIMEON FELIX</t>
  </si>
  <si>
    <t>ESTEFANI J. VASQUEZ</t>
  </si>
  <si>
    <t>DARAHIDER ORIANNA MORALES</t>
  </si>
  <si>
    <t>MIKER JEREMIA JOSE</t>
  </si>
  <si>
    <t>HECTOR J. SANTANA</t>
  </si>
  <si>
    <t>OMAR ENRIQUE CONCEPCION</t>
  </si>
  <si>
    <t>LIBORIO SANTANA YNIRIO</t>
  </si>
  <si>
    <t>ANA JOSEFA CASTRO</t>
  </si>
  <si>
    <t>ANGEL YORDANY SANTANA</t>
  </si>
  <si>
    <t>FRANK GUERRERO</t>
  </si>
  <si>
    <t>FELIX ANYER POLO</t>
  </si>
  <si>
    <t>SANDRA ROSA VENTURA</t>
  </si>
  <si>
    <t>ROBERTO CHARLES</t>
  </si>
  <si>
    <t>ENMANUEL CORPORAN CEDEÑO</t>
  </si>
  <si>
    <t>RAMON ROLLINS</t>
  </si>
  <si>
    <t>JULIO ISRAEL JOSEPH</t>
  </si>
  <si>
    <t>GREGORIO LEONIDAS RODRIGUEZ</t>
  </si>
  <si>
    <t>GREGORIO SENELIS LORENZO</t>
  </si>
  <si>
    <t xml:space="preserve">BIANESA MARTINEZ </t>
  </si>
  <si>
    <t>MIGUEL ANGEL DIAZ</t>
  </si>
  <si>
    <t>JULIO ALBERTO ROSARIO</t>
  </si>
  <si>
    <t xml:space="preserve">SANTIAGO MERCEDES </t>
  </si>
  <si>
    <t>ROBERTO CEDEÑO</t>
  </si>
  <si>
    <t>JUAN ALBERTO GUZMAN</t>
  </si>
  <si>
    <t>DAVID RIGOBERTO CEBALLO</t>
  </si>
  <si>
    <t>KATHERINE YOHANNA RIJO</t>
  </si>
  <si>
    <t xml:space="preserve">INCENTIVO </t>
  </si>
  <si>
    <t>ALBA JOSEFINA CRUZ</t>
  </si>
  <si>
    <t>LAUTERIO DEL ORBE</t>
  </si>
  <si>
    <t>BENITO CEDANO ESTRELLA</t>
  </si>
  <si>
    <t>PAGO DE SERVICIO DE SEGURIDAD ENERO 2026</t>
  </si>
  <si>
    <t>LIBRADO ANTONIO BORRERO MEJIA</t>
  </si>
  <si>
    <t xml:space="preserve">DIFERENCIA SALARIAL </t>
  </si>
  <si>
    <t>MARCO ANTONIO NOVAS SILFA</t>
  </si>
  <si>
    <t>ERI MEJIA ZAPATA</t>
  </si>
  <si>
    <t xml:space="preserve">MICHAEL LUISA RECIO </t>
  </si>
  <si>
    <t>LUIS MATEO  CORDERO CRUZ</t>
  </si>
  <si>
    <t>MENEO FRANCISCO RUIZ RAFAEL</t>
  </si>
  <si>
    <t>JULIO HENDRICKSON CLAXTON</t>
  </si>
  <si>
    <t xml:space="preserve">DOMINGO DE AZA </t>
  </si>
  <si>
    <t xml:space="preserve">KARY ALBANIA GUERRERO SANTANA </t>
  </si>
  <si>
    <t xml:space="preserve">YULI CEDEÑO LEDESMA </t>
  </si>
  <si>
    <t>REPOSISCION DE CAJA CHICA</t>
  </si>
  <si>
    <t xml:space="preserve"> </t>
  </si>
  <si>
    <t>INGRESOS RECIBIDA (NOMINA )</t>
  </si>
  <si>
    <t>INGRESOS RECIBIDA (ELECTRICIDAD )</t>
  </si>
  <si>
    <t>LIB-1435</t>
  </si>
  <si>
    <t>LIBRERÍA PAPELERIA LA AVIACION, SRL</t>
  </si>
  <si>
    <t>LIB-1492</t>
  </si>
  <si>
    <t>JG ACUEDUCTOS Y PARTES, SRL</t>
  </si>
  <si>
    <t>LIB-1511</t>
  </si>
  <si>
    <t>MATERIOSA, SRL</t>
  </si>
  <si>
    <t>LIB-1513</t>
  </si>
  <si>
    <t>PETROLUBRICANTESAGC, SRL</t>
  </si>
  <si>
    <t>LIB-1551</t>
  </si>
  <si>
    <t>SUPLIDORA ORIENTAL, SRL</t>
  </si>
  <si>
    <t>LIB-1431</t>
  </si>
  <si>
    <t>CENTROXPERT STE,SRL</t>
  </si>
  <si>
    <t>LIB-1284</t>
  </si>
  <si>
    <t>LIB-1427</t>
  </si>
  <si>
    <t>LIB-1621</t>
  </si>
  <si>
    <t>GRUPO METAL Y CRISTAL, SRL</t>
  </si>
  <si>
    <t>LIB-1559</t>
  </si>
  <si>
    <t>VERNIOZ, SRL</t>
  </si>
  <si>
    <t>LIB-1373</t>
  </si>
  <si>
    <t>RAMIREZ &amp; MOJICA ENVOY PACK COURIER EXPRESS, SRL</t>
  </si>
  <si>
    <t>LIB-1614</t>
  </si>
  <si>
    <t>LIB-1477</t>
  </si>
  <si>
    <t>RENUEVO INDUSTRIAL, SRL</t>
  </si>
  <si>
    <t>LIB-1555</t>
  </si>
  <si>
    <t xml:space="preserve">DIVERSIDAD DE ARTICULOS DIVERSIDART, SRL </t>
  </si>
  <si>
    <t>LIB-1561</t>
  </si>
  <si>
    <t>IMPORTADORA PERDOMO &amp; ASOCIADOS, SRL</t>
  </si>
  <si>
    <t>LIB-1584</t>
  </si>
  <si>
    <t>AVTEC, E.I.R.L</t>
  </si>
  <si>
    <t>LIB-1626</t>
  </si>
  <si>
    <t>COMERCIAL VIBA, EIRL</t>
  </si>
  <si>
    <t>TRANFERENCIA</t>
  </si>
  <si>
    <t>5% POR ADQUISICION DE BIENES</t>
  </si>
  <si>
    <t xml:space="preserve">18% ITBIS RETENIDO </t>
  </si>
  <si>
    <t>PAGO A LA DGII VIA TESORERIA ENERO 2025</t>
  </si>
  <si>
    <t>NOMINA DE EMPLEADOS FIJOS</t>
  </si>
  <si>
    <t xml:space="preserve"> NOMINA DE PERSONAL FIJO DE ENERO 2025</t>
  </si>
  <si>
    <t>LIB-1590</t>
  </si>
  <si>
    <t>LIB-5</t>
  </si>
  <si>
    <t>NOMINA DE PERSONAL DE SEGURIDAD</t>
  </si>
  <si>
    <t>LIB-9</t>
  </si>
  <si>
    <t>NOMINA PERSONAL FIJO ENERO 2025</t>
  </si>
  <si>
    <t>NOMINA DE EMPLEADO DE SEGURIDAD DE ENERO 2025</t>
  </si>
  <si>
    <t>LIB-1588</t>
  </si>
  <si>
    <t>TRABAJO EXTRAORDINARIO</t>
  </si>
  <si>
    <t>HORRAS EXTRAS SEPTIEMBRE 2024</t>
  </si>
  <si>
    <t>INCENTIVO COMERCIAL</t>
  </si>
  <si>
    <t>INCENTIVO COMERCIAL DICIEMBRE 2024</t>
  </si>
  <si>
    <t>LIB-7</t>
  </si>
  <si>
    <t>TOTAL OTROS EGRESOS</t>
  </si>
  <si>
    <t xml:space="preserve">                                                                                             Lic. Jose A. Camino / Enc. Contabilidad</t>
  </si>
  <si>
    <t xml:space="preserve"> 03/02/2025</t>
  </si>
  <si>
    <t>NICOLAS SORIANO MONTILLA</t>
  </si>
  <si>
    <t>JOSE A. CAMINO</t>
  </si>
  <si>
    <t>DIFERENCIA SALARIAL</t>
  </si>
  <si>
    <t>ALEJANDRINA GONZALES</t>
  </si>
  <si>
    <t>EDDY CELETINO</t>
  </si>
  <si>
    <t>MARITZA MEDINA</t>
  </si>
  <si>
    <t>ANA GUERRERO</t>
  </si>
  <si>
    <t>MIGUEL MOTA</t>
  </si>
  <si>
    <t>JORGE A. NUÑEZ</t>
  </si>
  <si>
    <t>MIKER J. JOSE VALDEZ</t>
  </si>
  <si>
    <t>JOSE YAN ESPINAL</t>
  </si>
  <si>
    <t>SIMAG SRL</t>
  </si>
  <si>
    <t>VICTOR SANTANA PILLER</t>
  </si>
  <si>
    <t xml:space="preserve">IVELISSE MERCEDES </t>
  </si>
  <si>
    <t>JOSEPH ARTURO PILLIER</t>
  </si>
  <si>
    <t>CHICHI FRORENTINO</t>
  </si>
  <si>
    <t>CANDIDO ROSARIO CASTILLO</t>
  </si>
  <si>
    <t>MAURICIO JIMENEZ INIRIO</t>
  </si>
  <si>
    <t>ALQUILER DE LOCAL DE ENERO 2025</t>
  </si>
  <si>
    <t>JOSE ALBERTO ZORRILLA MEJIA</t>
  </si>
  <si>
    <t>ALQUILER DE VEHICULO MES DE  ENERO 2025</t>
  </si>
  <si>
    <t>JOSE DOLORES TERRENO</t>
  </si>
  <si>
    <t>KEMEL OMAR NEMER</t>
  </si>
  <si>
    <t>BRANDER JAVIER RAMIREZ ZORRILLA</t>
  </si>
  <si>
    <t>INDIRA NATALID PEÑA</t>
  </si>
  <si>
    <t>NATANAEL JANIVER MERCEDES</t>
  </si>
  <si>
    <t>FELIZ ANTONIO SANTANA</t>
  </si>
  <si>
    <t>CARMEN CRISTINA JOGUIS</t>
  </si>
  <si>
    <t xml:space="preserve">TRABAJO EXTRAORDINARIO </t>
  </si>
  <si>
    <t>MAYOL &amp; CO., SRL</t>
  </si>
  <si>
    <t xml:space="preserve">COPY SOLUTIONS INTERNATIONAL S A </t>
  </si>
  <si>
    <t>LIBRERÍA PAPELERIA LA AVIACION SRL</t>
  </si>
  <si>
    <t xml:space="preserve">OMEGA TECH S A </t>
  </si>
  <si>
    <t xml:space="preserve">PETROLUBRICANTES AGC SRL </t>
  </si>
  <si>
    <t>12/02/202/</t>
  </si>
  <si>
    <t>IMPORTADORA PERDOMO Y ASOCIADOS, SRL</t>
  </si>
  <si>
    <t>SUPLIDORA ORIENTAL SRL</t>
  </si>
  <si>
    <t>SONY ROSARIO PUBLICIDAD TEXTIL SRL</t>
  </si>
  <si>
    <t>COLECTOR DE IMPUESTOS INTERNOS</t>
  </si>
  <si>
    <t>PAGO DE RETECIONES IR-17 DE DICIEMBRE 2024</t>
  </si>
  <si>
    <t>NELSON WELL ADAMES</t>
  </si>
  <si>
    <t>APORTE  PARA LA COMPRA DE COMBUSTIBLE PARA EL TORNEO CATEGORIA C Y D</t>
  </si>
  <si>
    <t>PAGO DE RETECIONES IR-17 DE ENERO 2025</t>
  </si>
  <si>
    <t>MANUEL FELIX GUERRERO</t>
  </si>
  <si>
    <t>APORTE ECONOMICO A LA 45 VUELTA CICLISTICA DE LA INDEPENDENCIA NACIONAL</t>
  </si>
  <si>
    <t>DARAHIFER ORIANNA MORALES</t>
  </si>
  <si>
    <t>INCENTIVO</t>
  </si>
  <si>
    <t>BIANESA MARTINEZ CONCEPCION</t>
  </si>
  <si>
    <t>FRANK GUERRERO SORI</t>
  </si>
  <si>
    <t>JUAN ALBERTO AVILA VENTURA</t>
  </si>
  <si>
    <t>JESUS MEDINA GERMOSEM</t>
  </si>
  <si>
    <t>APORTE ECONOMICO PARA REUNION Y CENA ENTRE LOCUTORES</t>
  </si>
  <si>
    <t>VICTOR CHARLES</t>
  </si>
  <si>
    <t>KATHERINE YOHANNA RIJO ROSARIO</t>
  </si>
  <si>
    <t>GILBERTO VLADIMIR</t>
  </si>
  <si>
    <t>ALQUILER DE VEHICULO MES DE ENERO 2025</t>
  </si>
  <si>
    <t>GUILLERMITO CEDANO</t>
  </si>
  <si>
    <t>NEUMATICOS Y LUBRICANTES DEL ESTE DE AZA, SRL</t>
  </si>
  <si>
    <t>ANA YUDERKA RODRIGUEZ</t>
  </si>
  <si>
    <t>REPOSICION DE CAJA CHICA</t>
  </si>
  <si>
    <t>PAGO DE RETECIONES DE ITBIS 18% DE ENERO 2025</t>
  </si>
  <si>
    <t>SUELDO DEL MES DE FEBRERO 2025</t>
  </si>
  <si>
    <t>CIPRIAN MANXUETA SANCHEZ</t>
  </si>
  <si>
    <t>ALCIBIADES ROCHA MATEO</t>
  </si>
  <si>
    <t>PAGO DE SERVICIO DE SEGURIDAD FEBRERO 2025</t>
  </si>
  <si>
    <t>MOISES ALEANDRO SOTO</t>
  </si>
  <si>
    <t>CARLOS TELEMIN</t>
  </si>
  <si>
    <t>FERNADO SIMEON FELIX</t>
  </si>
  <si>
    <t>ESTEFFANI JOSE VASQUEZ</t>
  </si>
  <si>
    <t>MENEO FRANCISCO RUIZ</t>
  </si>
  <si>
    <t>HECTOR JULIO SANTANA</t>
  </si>
  <si>
    <t>LIBORIO SANTANA</t>
  </si>
  <si>
    <t xml:space="preserve">ENMANUEL CORPORAN </t>
  </si>
  <si>
    <t>GREGORIO LEONIDAS RODRIHUEZ</t>
  </si>
  <si>
    <t xml:space="preserve">JULIO HENDRICKSON </t>
  </si>
  <si>
    <t>DOMINFO DE AZA</t>
  </si>
  <si>
    <t>KARY ALBANIA GUERRERO</t>
  </si>
  <si>
    <t>ANA MERCEDES MALLEN</t>
  </si>
  <si>
    <t>SANTIAGO MERCEDES DEL ROSARIO</t>
  </si>
  <si>
    <t>JUAN VICTOR GUZMAN</t>
  </si>
  <si>
    <t xml:space="preserve">DILENIA DE PAULA </t>
  </si>
  <si>
    <t>ELVIS JHONNY CLARKE</t>
  </si>
  <si>
    <t>CARLOS ENRIQUE AGÜERO</t>
  </si>
  <si>
    <t>JOSE MANUEL ALEJANDRO</t>
  </si>
  <si>
    <t>JUAN CARLOS REYES</t>
  </si>
  <si>
    <t>KELVIN ALEZANDER MANTINEZ</t>
  </si>
  <si>
    <t>DANIEL ELIAS DIAZ</t>
  </si>
  <si>
    <t>TRABAJO REALIZADO EN EL PROYECTO DE VILLA PROGRESO</t>
  </si>
  <si>
    <t>ANASTACIO ANTONIO BASKER</t>
  </si>
  <si>
    <t>MATEO CASTILLO ESPINO</t>
  </si>
  <si>
    <t>SUELDO</t>
  </si>
  <si>
    <t>DARIO CRISTOBAL ALMONTE</t>
  </si>
  <si>
    <t>VIATICO Y DIETA</t>
  </si>
  <si>
    <t>PAGO A PROVEEDOR FAC. I229495</t>
  </si>
  <si>
    <t>PAGO A PROVEEDOR FAC. FBG000168</t>
  </si>
  <si>
    <t>TMQ DOMINICANA</t>
  </si>
  <si>
    <t>PAGO A PROVEEDOR FAC. 700009241</t>
  </si>
  <si>
    <t>ALMACEN FERRETERIA DEL DETALLISTA</t>
  </si>
  <si>
    <t>PAGO A PROVEEDOR FAC. 288</t>
  </si>
  <si>
    <t>ELECTROMECANICA MARTINEZ SRL</t>
  </si>
  <si>
    <t>PAGO A PROVEEDOR FAC. 58</t>
  </si>
  <si>
    <t>RONNY DANIEL CARPIO SANTANA</t>
  </si>
  <si>
    <t>TECNOLOGIA, CONTROL Y AUTORIZACION MEDINA</t>
  </si>
  <si>
    <t xml:space="preserve">PAGO PROVEEDIR </t>
  </si>
  <si>
    <t>YOKASTA MARTE</t>
  </si>
  <si>
    <t>EMERITO PILIER SANTANA</t>
  </si>
  <si>
    <t>COMPENSACION USO DE VEHICULO PERSONAL</t>
  </si>
  <si>
    <t>JOSE CAMASTA ISSA SUCESORES SRL</t>
  </si>
  <si>
    <t>PAGO PROVEEDOR FAC. 37215</t>
  </si>
  <si>
    <t xml:space="preserve">PAGO PROVEEDOR </t>
  </si>
  <si>
    <t>COMBCARIBE SRL</t>
  </si>
  <si>
    <t>PAGO A PROVEEDOR 842</t>
  </si>
  <si>
    <t>PAGO PROVEEDOR</t>
  </si>
  <si>
    <t>GASTOS DE REPRESENTACION MES FEBRERO</t>
  </si>
  <si>
    <t>TALLERES DE BOBINADOS INDUSTRIALES</t>
  </si>
  <si>
    <t>PUMP STOP OLINE RD SRL</t>
  </si>
  <si>
    <t>LIB-15</t>
  </si>
  <si>
    <t>LIB-20</t>
  </si>
  <si>
    <t>LIB-42</t>
  </si>
  <si>
    <t xml:space="preserve"> NOMINA DE PERSONAL FIJO DE FEBRERO 2025</t>
  </si>
  <si>
    <t>LIB-40</t>
  </si>
  <si>
    <t>LIB-44</t>
  </si>
  <si>
    <t>NOMINA DE EMPLEADO DE SEGURIDAD DE FEBRERO 2025</t>
  </si>
  <si>
    <t>LUIS ALBERTO CHERY</t>
  </si>
  <si>
    <t>INGRESOS  RECIBIDA (ELECTRICIDAD )</t>
  </si>
  <si>
    <t>INGRESOS RECIBIDA</t>
  </si>
  <si>
    <t>INCENTIVO COMERCIAL DE ENERO 2025</t>
  </si>
  <si>
    <t>HORAS ESTRAS DE OCUTBRE 2024</t>
  </si>
  <si>
    <t>YURY JAHAYRA CRUZ</t>
  </si>
  <si>
    <t>PAGO DE PRESTACIONES LABORALES</t>
  </si>
  <si>
    <t xml:space="preserve">JOSE JOAQUIN MOTA </t>
  </si>
  <si>
    <t>YRENE SANCHEZ JIMENEZ</t>
  </si>
  <si>
    <t xml:space="preserve">REGALIA </t>
  </si>
  <si>
    <t>ANA MERCEDES RUIZ</t>
  </si>
  <si>
    <t>HORAS EXTRA</t>
  </si>
  <si>
    <t>ARISMENDY BELTRAN LUNA</t>
  </si>
  <si>
    <t>LUIS MANUEL OZORIO</t>
  </si>
  <si>
    <t>KERLIN DOMINGO DIAZ</t>
  </si>
  <si>
    <t>ALQUILER DE LOCAL MES DE ENERO 2026</t>
  </si>
  <si>
    <t>no se ha encontrado el cheque fisco y no aparece en el libro de tesoreria</t>
  </si>
  <si>
    <t>MAYOR &amp; CO. SRL</t>
  </si>
  <si>
    <t>JUANA E, POLONIA</t>
  </si>
  <si>
    <t>PAGO ALQUILER DE VEHICULO MES DE FEBRERO 2025</t>
  </si>
  <si>
    <t>KEMEL OMAR NEMEL</t>
  </si>
  <si>
    <t>TQM DOMINICANA SA</t>
  </si>
  <si>
    <t>PAGO FACT. 70009602</t>
  </si>
  <si>
    <t>PAGO FACT. 121</t>
  </si>
  <si>
    <t>JESUS ENCARNACION</t>
  </si>
  <si>
    <t>PAGO FACT. 184</t>
  </si>
  <si>
    <t>MAURICIO JIMENEZ</t>
  </si>
  <si>
    <t>PAGO FACT. 11</t>
  </si>
  <si>
    <t>ADONIS QUEVEDO</t>
  </si>
  <si>
    <t>LA MAÑANA DE HOY</t>
  </si>
  <si>
    <t>EDGAR MORETA</t>
  </si>
  <si>
    <t>PAGO FACT. 57</t>
  </si>
  <si>
    <t>PAGO FACT. 8</t>
  </si>
  <si>
    <t>PAGO FACT. 164</t>
  </si>
  <si>
    <t>JOSE MIGUEL OLIVIER</t>
  </si>
  <si>
    <t>JOSE ALBERTO ZORRILLA</t>
  </si>
  <si>
    <t>PAGO ALQUILER DE LOCAL MES FEBRERO 2025</t>
  </si>
  <si>
    <t>PAGO ALQUILER DE LOCAL MES FEBRERO 2026</t>
  </si>
  <si>
    <t>ESMERLIN SOUFFRONT</t>
  </si>
  <si>
    <t>PAGO FACT. 28</t>
  </si>
  <si>
    <t>PAGO FACT. 24</t>
  </si>
  <si>
    <t>BIENVENIDO RODRIGUEZ</t>
  </si>
  <si>
    <t>VIAMAR SA</t>
  </si>
  <si>
    <t>PAGO FACT. I229780</t>
  </si>
  <si>
    <t>PAGO FACT. 229665</t>
  </si>
  <si>
    <t>PAGO FACT. 229768</t>
  </si>
  <si>
    <t>REPUESTOS RAP SRL</t>
  </si>
  <si>
    <t>PAGO FACT. 12874,13096 Y 13335</t>
  </si>
  <si>
    <t>PAGO FACT. 5950</t>
  </si>
  <si>
    <t>AGUA EL EDEN SRL</t>
  </si>
  <si>
    <t>PAGO FACT. 272381</t>
  </si>
  <si>
    <t>YEBO RUIZ</t>
  </si>
  <si>
    <t>MAUEL SANCHEZ CASTILLO</t>
  </si>
  <si>
    <t>DIFERENCIA SALARIAL FEBRERO 2025</t>
  </si>
  <si>
    <t>EDDY MARGARITA HIDALGO SANTANA</t>
  </si>
  <si>
    <t xml:space="preserve">SONY ROSARIO PUBLICIDAD </t>
  </si>
  <si>
    <t>PAGO FACT. 399466</t>
  </si>
  <si>
    <t>PAGO FACT. 4</t>
  </si>
  <si>
    <t>PELAGIO PEGUERO SANCHEZ</t>
  </si>
  <si>
    <t>DIETA CONSEJO SECCION 207-2025</t>
  </si>
  <si>
    <t>EDUARDO KELY METIVIER</t>
  </si>
  <si>
    <t>IVELISSES MERCEDES MENDEZ</t>
  </si>
  <si>
    <t>NORMA CELESTE ALMONTE LAMAR</t>
  </si>
  <si>
    <t>CHICHI FLORENTINO EUGENIO</t>
  </si>
  <si>
    <t>KIRSY BETHANIA SANCHEZ</t>
  </si>
  <si>
    <t>GASTOS DE REPRESENTACION MES DE MARZO 2025</t>
  </si>
  <si>
    <t>COMPESACION POR USO DE HEVICULO PERSONAL 2025</t>
  </si>
  <si>
    <t>GAYLOR JORDANY MORLA</t>
  </si>
  <si>
    <t>NATANAEL JANIEL MERCEDES</t>
  </si>
  <si>
    <t>COMPRA DE BATERIA Y GOMAS ANA MARIA GUERRERO</t>
  </si>
  <si>
    <t>DISTRIBUIDORA DE GOMAS TRINIDAD</t>
  </si>
  <si>
    <t xml:space="preserve">OMEGA TECH </t>
  </si>
  <si>
    <t>PAGO DE FACT. 24918</t>
  </si>
  <si>
    <t>PAGO FACT. 229312 Y 229406</t>
  </si>
  <si>
    <t>COPY SOLTION INTERNATIONAL SA</t>
  </si>
  <si>
    <t>INVERSIONES CEDEÑO MENDOZA</t>
  </si>
  <si>
    <t>DASV ELECTRICS SUPPLY AND CONTRUCTION SRL</t>
  </si>
  <si>
    <t>LEO PRINT</t>
  </si>
  <si>
    <t>PADO DE FACT. 269893</t>
  </si>
  <si>
    <t>PAGO DE  FACT. 559</t>
  </si>
  <si>
    <t>PAGO DE FACT. B130028</t>
  </si>
  <si>
    <t>PAGO DE FACT. 01</t>
  </si>
  <si>
    <t>PAGO DE FACT. 273377</t>
  </si>
  <si>
    <t>INGRESOS POR DEDUCCION RECIBIDA (PROTECTO )</t>
  </si>
  <si>
    <t>INGRESOS POR DEDUCCION RECIBIDA A CORRIENTE (PROYECTO)</t>
  </si>
  <si>
    <t>APORTES RECIBIDOS MES DE FEBRERO 2025</t>
  </si>
  <si>
    <t>APORTES RECIBIDOS MES DE MARZO 2025</t>
  </si>
  <si>
    <t>APARTES RECIBIDOS MES DE MARZO 2025</t>
  </si>
  <si>
    <t>LIB-153</t>
  </si>
  <si>
    <t>ELECTRICIDAD MES DE FEBRERO 2025</t>
  </si>
  <si>
    <t>LIB-186</t>
  </si>
  <si>
    <t>LIB-101</t>
  </si>
  <si>
    <t>LIB-104</t>
  </si>
  <si>
    <t>LIB-184</t>
  </si>
  <si>
    <t>NOMINA EMPLEADOS FIJOS</t>
  </si>
  <si>
    <t>LIB-188</t>
  </si>
  <si>
    <t>NOMINA EMPLEADOS DE VIGILANCIA</t>
  </si>
  <si>
    <t>LIB-93</t>
  </si>
  <si>
    <t>LIB-95</t>
  </si>
  <si>
    <t>SEGURO UNIVERSAL</t>
  </si>
  <si>
    <t>LIB-35</t>
  </si>
  <si>
    <t>LIB-51</t>
  </si>
  <si>
    <t>LIB-54</t>
  </si>
  <si>
    <t>GILBERTO VLADIMIR CARABALLO MERCEDES</t>
  </si>
  <si>
    <t>D TODO SERVICIOS URBAEZ SAORIANO ASO. SRL</t>
  </si>
  <si>
    <t>JOSE VENTURA ALFONSECA</t>
  </si>
  <si>
    <t>PAGO FACT. 1935</t>
  </si>
  <si>
    <t>PAGO FACT. 6152</t>
  </si>
  <si>
    <t>MAYOR &amp; COM</t>
  </si>
  <si>
    <t>PAGO FACT. 195</t>
  </si>
  <si>
    <t>PARCHOS Y EQUIPOS AUTOMOTRICES MORLA</t>
  </si>
  <si>
    <t>PAGO FACT. 01</t>
  </si>
  <si>
    <t>PAGO FACT. 1378</t>
  </si>
  <si>
    <t>PAGO FACT. 229834 Y 229827</t>
  </si>
  <si>
    <t>PAGO FACT. 229974</t>
  </si>
  <si>
    <t>PAGO FACT. 554</t>
  </si>
  <si>
    <t>PAGO FACT. 6074</t>
  </si>
  <si>
    <t>PAGO FACT. 25</t>
  </si>
  <si>
    <t>ELECTRO CAPELLAN SRL</t>
  </si>
  <si>
    <t>SMERLIN PERALTA</t>
  </si>
  <si>
    <t>COLCTOR DE IMPUESTO</t>
  </si>
  <si>
    <t>ANA MERCEDES RUIS</t>
  </si>
  <si>
    <t>JUAN ALBETO AVILA</t>
  </si>
  <si>
    <t>GRUPO EMPRESARIAL RAMCEN</t>
  </si>
  <si>
    <t xml:space="preserve">JOSE MANUEL ALEJANDRO </t>
  </si>
  <si>
    <t>BIANESA MARTINEZ</t>
  </si>
  <si>
    <t>DARAHIFER ORIANNA MORALEZ</t>
  </si>
  <si>
    <t>MIGUEL ANGEL MOSCOSO</t>
  </si>
  <si>
    <t>EUGENIO MARIANO</t>
  </si>
  <si>
    <t>YULY CEDEÑO LEDESMA</t>
  </si>
  <si>
    <t>LUIS EMIIO PAULINO</t>
  </si>
  <si>
    <t>MOISES ALEJANDRO SOTO</t>
  </si>
  <si>
    <t>VALENTIN ROSARIO</t>
  </si>
  <si>
    <t>LUIS MATEO CORDERO CRUZ</t>
  </si>
  <si>
    <t>BASILIO DE LOS SANTOS</t>
  </si>
  <si>
    <t>CARLITO PIO REYES</t>
  </si>
  <si>
    <t>JUAN MARCOS SOSA LAUREANO</t>
  </si>
  <si>
    <t xml:space="preserve">LUISA MARIA JASMIN </t>
  </si>
  <si>
    <t>MIRIAM PAOLA BORROME</t>
  </si>
  <si>
    <t>MOISES NUÑEZ MEJIA</t>
  </si>
  <si>
    <t>PABLO RIVERA DE LA ROSA</t>
  </si>
  <si>
    <t>LUIS ALBERTO DESTALE</t>
  </si>
  <si>
    <t>JULIO ANGEL MORALES</t>
  </si>
  <si>
    <t>JAIRO MICHAEL NUÑEZ</t>
  </si>
  <si>
    <t>BRAYAN ROGER BATISTA</t>
  </si>
  <si>
    <t>ADAME MATEO MEDINA</t>
  </si>
  <si>
    <t xml:space="preserve">FLASH AUTO SERVICIOS </t>
  </si>
  <si>
    <t>SERVICIOS EMPRESARIALES CANAAN SRL</t>
  </si>
  <si>
    <t>EMPRESA DISTRIBUIDORA DE ELECTRICIDAD</t>
  </si>
  <si>
    <t>LIB-56</t>
  </si>
  <si>
    <t>MAYOR &amp; CO, SRL</t>
  </si>
  <si>
    <t>LIB-58</t>
  </si>
  <si>
    <t>VIAMAR S.A</t>
  </si>
  <si>
    <t>Lic. Indhira Martinez/ Aux. Contabilidad</t>
  </si>
  <si>
    <t xml:space="preserve">INCENTIVO COMERCIAL </t>
  </si>
  <si>
    <t>INCENTIVO COMERCIAL MES DE FEBRERO 2025</t>
  </si>
  <si>
    <t>PAGO A LA DGII VIA TESORERIA MARZO 2025</t>
  </si>
  <si>
    <t>NOMINA EMPLEADOS FIJOS MARZO 2025</t>
  </si>
  <si>
    <t>NOMINA EMPLEADOS DE VIGILANCIA MARZO 2025</t>
  </si>
  <si>
    <t>PAGO DE SERVICIO DE SEGURIDAD MARZO 2025</t>
  </si>
  <si>
    <t>SUELDO DEL MES DE MARZO 2025</t>
  </si>
  <si>
    <t>ALQUILER DE VEHICULO MES DE FEBRERO 2025</t>
  </si>
  <si>
    <t>ALQUILER DE LOCAL MES DE FEBRERO 2025</t>
  </si>
  <si>
    <t xml:space="preserve">PAGO A COLECTOR DE IMPUESTOS </t>
  </si>
  <si>
    <t>PRESTACIONES</t>
  </si>
  <si>
    <t xml:space="preserve">PAGO CAUSAHABIENTE </t>
  </si>
  <si>
    <t>PUBLICIDAD DE FEBRERO</t>
  </si>
  <si>
    <t>BENEFICIARIO</t>
  </si>
  <si>
    <t>REPOSISICON DE CAJA CHICA</t>
  </si>
  <si>
    <t>PAGO NOTARIO</t>
  </si>
  <si>
    <t xml:space="preserve">                                                                                             Lic. Jose Camino / Enc. Contabilidad</t>
  </si>
  <si>
    <t>NIKYOLI EMILIO CARRION COLAS</t>
  </si>
  <si>
    <t>PAGO A JORNALERO LIMPIEZA  T MANT. DE PLANTA</t>
  </si>
  <si>
    <t>JUNIOR JEAN BATISTA</t>
  </si>
  <si>
    <t>JOSEC BATISTA</t>
  </si>
  <si>
    <t>ADONYS QUEVEDO</t>
  </si>
  <si>
    <t>PUBLICIDAD</t>
  </si>
  <si>
    <t>PAGO FACT. 59 PUBLICIDAD</t>
  </si>
  <si>
    <t>PAGO FACT. 13 PUBLICIDAD</t>
  </si>
  <si>
    <t>PAGO FACT. 172 PUBLICIDAD</t>
  </si>
  <si>
    <t>PAGO FACT. 122 PUBLICIDAD</t>
  </si>
  <si>
    <t>PAGO FACT. 186 PUBLICIDAD</t>
  </si>
  <si>
    <t>PAGO FACT. 17 PUBLICIDAD</t>
  </si>
  <si>
    <t>BLADIMIR MARTINEZ</t>
  </si>
  <si>
    <t>PAGO FACT. 325 PUBLICIDAD</t>
  </si>
  <si>
    <t>FLANKLIN CORDERO PAULINO</t>
  </si>
  <si>
    <t>SANTIAGO H. MARTINEZ</t>
  </si>
  <si>
    <t>PAGO FACT. 5 PUBLICIDAD</t>
  </si>
  <si>
    <t>GUILLERMO SANTANA RODRIGUEZ</t>
  </si>
  <si>
    <t>PAGO FACT. 18699</t>
  </si>
  <si>
    <t>ANABEL PILIER</t>
  </si>
  <si>
    <t>PAGO 50% FACT. 301</t>
  </si>
  <si>
    <t>PAGO FACT. 229989</t>
  </si>
  <si>
    <t>PAGO FACT. 230014</t>
  </si>
  <si>
    <t>COPY SOLUTIONS INTERNATIONAL SA</t>
  </si>
  <si>
    <t>PAGO FACT. 140000597</t>
  </si>
  <si>
    <t>PAGO DE LOCAL 10 CUMAYASA MARZO</t>
  </si>
  <si>
    <t>JUANA E. POLONIA</t>
  </si>
  <si>
    <t>PAGO ALQUILER DE LOCAL CALETA</t>
  </si>
  <si>
    <t>PAGO ALQUILER DE VEHICULO MARZO</t>
  </si>
  <si>
    <t>BRANDER J. RAMIREZ</t>
  </si>
  <si>
    <t>MARIA ELIZABETH ALVAREZ</t>
  </si>
  <si>
    <t>JUAN ALBERTO LAMOUTH</t>
  </si>
  <si>
    <t>JUAN ALBERTO DIAZ</t>
  </si>
  <si>
    <t>JOSE ANTONIO CAMINO</t>
  </si>
  <si>
    <t>NORMA CELESTE ALMONTE</t>
  </si>
  <si>
    <t>DIETA SECCION CONSEJO 205-2025</t>
  </si>
  <si>
    <t>DIETA SECCION CONSEJO 206-2025</t>
  </si>
  <si>
    <t>DIETA SECCION CONSEJO 209-2025</t>
  </si>
  <si>
    <t>ING. DOLORES NUÑES</t>
  </si>
  <si>
    <t>DR. VICTOR SANTANA PILIER</t>
  </si>
  <si>
    <t>ING. JOSEPH A. PILIER</t>
  </si>
  <si>
    <t>LICDA. IVELISSE MERCEDES MENDEZ</t>
  </si>
  <si>
    <t>LIC. EDUARDO KERY METIVIER</t>
  </si>
  <si>
    <t>LIC. JUAN FRANCISCO MELO</t>
  </si>
  <si>
    <t>LIC. ANDRES VALDEZ</t>
  </si>
  <si>
    <t>LICDA. ANA M. GUERRERO</t>
  </si>
  <si>
    <t>CHICHI FLORENTINO</t>
  </si>
  <si>
    <t>CESAR IGOR GUERRERO</t>
  </si>
  <si>
    <t>DIFERENCIA INCENTIVO COMERCIAL</t>
  </si>
  <si>
    <t>SONY ROSARIO PUBLICIDAD TEXTIL</t>
  </si>
  <si>
    <t>PAGO FACT. 444414</t>
  </si>
  <si>
    <t>JUNIOR SANTANA CALLETANO</t>
  </si>
  <si>
    <t xml:space="preserve">MELROA TALLER Y REPUESTO </t>
  </si>
  <si>
    <t>ARISMENDI VARGAS MEJIA</t>
  </si>
  <si>
    <t>MIGUEL ANGEL TORRES</t>
  </si>
  <si>
    <t>MARIA ALTAGRACIA MIESES</t>
  </si>
  <si>
    <t>JOSE ANTONIO ORTIZ</t>
  </si>
  <si>
    <t>MOISES NUÑES MORALES</t>
  </si>
  <si>
    <t>RHADAMES CEBALLOS</t>
  </si>
  <si>
    <t>SANTIAGO MERCEDES</t>
  </si>
  <si>
    <t>COLECTOR DE IMPUESTOS</t>
  </si>
  <si>
    <t>JUANAL. AVILA VENTURA</t>
  </si>
  <si>
    <t>GRUPO EMPRESARIAL RAMCEM</t>
  </si>
  <si>
    <t>CARLOS HINOJOSASANCHEZ</t>
  </si>
  <si>
    <t>MENEO FRANCISCO RUIS</t>
  </si>
  <si>
    <t>CANDIDA ROSA RIJO</t>
  </si>
  <si>
    <t>MANUEL OSVALDO DE JESUS</t>
  </si>
  <si>
    <t>FERMINA MARGARITA AMADOR</t>
  </si>
  <si>
    <t>CASA DE PUERTO RICO INC</t>
  </si>
  <si>
    <t>YUNIOR DAMASO</t>
  </si>
  <si>
    <t>CESAR E. RICHARDSON</t>
  </si>
  <si>
    <t>LUIS M. JAZMIN ALFONZO</t>
  </si>
  <si>
    <t>BRAYAN LUIS VICIOSO</t>
  </si>
  <si>
    <t>SANDY JIOVANY BAUTISTA</t>
  </si>
  <si>
    <t>PROBLEMA EN EL SISTEMA</t>
  </si>
  <si>
    <t>JAIRO MICHEL NUÑEZ</t>
  </si>
  <si>
    <t>JULIO HENDRICKSON</t>
  </si>
  <si>
    <t>ALCIBIADES ROCHA</t>
  </si>
  <si>
    <t>LUIS EMILIO PAULINO</t>
  </si>
  <si>
    <t>VALENTI ROSARIO</t>
  </si>
  <si>
    <t>RUBEN F. BAUTISTA</t>
  </si>
  <si>
    <t>JUAN MARCOS SOSA</t>
  </si>
  <si>
    <t>ANDRES VALDES HUBER</t>
  </si>
  <si>
    <t>ABRAHAM CABRERA</t>
  </si>
  <si>
    <t>JHONNY FRIAS DE JESUS</t>
  </si>
  <si>
    <t>CREILI MAGDELAINE GERMOSEN</t>
  </si>
  <si>
    <t>MIRIAN VANESSSA PION</t>
  </si>
  <si>
    <t>CARLOS RAFAEL PIMENTEL</t>
  </si>
  <si>
    <t>ALEJANDRO ENCARNACION</t>
  </si>
  <si>
    <t>AMANTINA RIJO</t>
  </si>
  <si>
    <t>JUAN ROBERTO MERCEDES</t>
  </si>
  <si>
    <t>LUIS HUMBERTO AMPARO</t>
  </si>
  <si>
    <t>DAON MARU SRL</t>
  </si>
  <si>
    <t>D TODO SERVICIOS URBAEZ-SORIANO</t>
  </si>
  <si>
    <t>PAGO FACT. 21</t>
  </si>
  <si>
    <t>PAGO FACT. 001</t>
  </si>
  <si>
    <t>MINISTERIO BENDICION INC</t>
  </si>
  <si>
    <t>APORTE SOCIAL</t>
  </si>
  <si>
    <t>PAGO FACT. 230125</t>
  </si>
  <si>
    <t>LUIS MIGUEL GONZALES</t>
  </si>
  <si>
    <t>7577-A</t>
  </si>
  <si>
    <t>COAAROM</t>
  </si>
  <si>
    <t>DEVOLUCION, ERROR EN TRANSFERRENCIA</t>
  </si>
  <si>
    <t>NATHANAEL JANIBEL MERCEDES</t>
  </si>
  <si>
    <t>PAGO FACT. 650913</t>
  </si>
  <si>
    <t>AUTO REPUESTO SANDRO</t>
  </si>
  <si>
    <t>AGUA EL EDEN</t>
  </si>
  <si>
    <t>PAGO DE FACT. 276695</t>
  </si>
  <si>
    <t>PAGO FACT. 26</t>
  </si>
  <si>
    <t>COMPENSACION POR USO DE VEHICULO ABRIL</t>
  </si>
  <si>
    <t>GASTO DE REPRESENTACION ABRIL</t>
  </si>
  <si>
    <t>EUSEBIO MEDINA ESPIRITUSANTO</t>
  </si>
  <si>
    <t>KATY ALBANIA GUERRERO</t>
  </si>
  <si>
    <t>LIB.156</t>
  </si>
  <si>
    <t>PAGO DE VACACIONES NO DISFRUTADAS</t>
  </si>
  <si>
    <t>LIB.226</t>
  </si>
  <si>
    <t>LIB.224</t>
  </si>
  <si>
    <t>LIB.256</t>
  </si>
  <si>
    <t>LIB.272</t>
  </si>
  <si>
    <t>LIB.294</t>
  </si>
  <si>
    <t>LIB.130</t>
  </si>
  <si>
    <t>RAMON ANT. QUEZADA NIEVES</t>
  </si>
  <si>
    <t>LIB.343</t>
  </si>
  <si>
    <t>PAGO DE NOMINA ABRIL 2025</t>
  </si>
  <si>
    <t>LIB.326</t>
  </si>
  <si>
    <t>LIB.332</t>
  </si>
  <si>
    <t>NOMINA PERSONAL VIGILANCIA</t>
  </si>
  <si>
    <t>NOMINA EMPLEADO FIJOS</t>
  </si>
  <si>
    <t>LIB.37</t>
  </si>
  <si>
    <t>IMPRESORA CHAVON SRL</t>
  </si>
  <si>
    <t>LIB.175</t>
  </si>
  <si>
    <t>PAPELERIA ROMANA SRL</t>
  </si>
  <si>
    <t>LIB.177</t>
  </si>
  <si>
    <t>SOLDIER ELECTRONIC SEGURITY SES SRL</t>
  </si>
  <si>
    <t>LIB.181</t>
  </si>
  <si>
    <t>TALLERES DE BOBINADOS INDUSTRIALES GTA</t>
  </si>
  <si>
    <t>LIB.221</t>
  </si>
  <si>
    <t>LIB.205</t>
  </si>
  <si>
    <t>CANARIO DIESEL SRL</t>
  </si>
  <si>
    <t>LIB.179</t>
  </si>
  <si>
    <t>GARCIA Y LLERANDI SAS</t>
  </si>
  <si>
    <t>LIB.274</t>
  </si>
  <si>
    <t>SERVICIOS EMPRESARIALES CANAAN, SRL</t>
  </si>
  <si>
    <t>LIB.278</t>
  </si>
  <si>
    <t>RENUEVO INDUSTRIAL</t>
  </si>
  <si>
    <t>VACACIONES</t>
  </si>
  <si>
    <t>ALQUILER DE VEHICULO MARZO 2025</t>
  </si>
  <si>
    <t>ALQUILER DE LOCAL MARZO 2025</t>
  </si>
  <si>
    <t>COMPENSACION</t>
  </si>
  <si>
    <t>PAGO AFCT. 324 Y 325</t>
  </si>
  <si>
    <t>PICADERA REUNION CONSEJO</t>
  </si>
  <si>
    <t>PAGO PROVEEDORR</t>
  </si>
  <si>
    <t>PAGO DE IMPUESTOS</t>
  </si>
  <si>
    <t>DIAS TRABAJADOS</t>
  </si>
  <si>
    <t>PUBLICIDAD MARZO 2025</t>
  </si>
  <si>
    <t>HORAS EXTRAORDINARIAS</t>
  </si>
  <si>
    <t>AYUDA SOCIAL</t>
  </si>
  <si>
    <t xml:space="preserve">COMPRA DE DOLARES, </t>
  </si>
  <si>
    <t>SERVICIOS DE SEGURIDAD ABRIL 2025</t>
  </si>
  <si>
    <t>SERVICIOS DE SEGURIDAD ABRIL 2026</t>
  </si>
  <si>
    <t>SERVICIOS DE SEGURIDAD ABRIL 2027</t>
  </si>
  <si>
    <t>SERVICIOS DE SEGURIDAD ABRIL 2028</t>
  </si>
  <si>
    <t>SERVICIOS DE SEGURIDAD ABRIL 2029</t>
  </si>
  <si>
    <t>SERVICIOS DE SEGURIDAD ABRIL 2030</t>
  </si>
  <si>
    <t>SERVICIOS DE SEGURIDAD ABRIL 2031</t>
  </si>
  <si>
    <t>SERVICIOS DE SEGURIDAD ABRIL 2032</t>
  </si>
  <si>
    <t>SERVICIOS DE SEGURIDAD ABRIL 2033</t>
  </si>
  <si>
    <t>SERVICIOS DE SEGURIDAD ABRIL 2034</t>
  </si>
  <si>
    <t>SERVICIOS DE SEGURIDAD ABRIL 2035</t>
  </si>
  <si>
    <t>SERVICIOS DE SEGURIDAD ABRIL 2036</t>
  </si>
  <si>
    <t>COMIDA SEGURIDAD</t>
  </si>
  <si>
    <t>PAGO SUELDO ABRIL 2025</t>
  </si>
  <si>
    <t xml:space="preserve">PAGO NOTARIO </t>
  </si>
  <si>
    <t>COMPLETIVO COMPRA DE DOLARES</t>
  </si>
  <si>
    <t>COMPENSACION USO DE VEHICULO</t>
  </si>
  <si>
    <t>PAGO FACT. 1000</t>
  </si>
  <si>
    <t>31/04/2025</t>
  </si>
  <si>
    <t>31/04/2026</t>
  </si>
  <si>
    <t>31/04/2027</t>
  </si>
  <si>
    <t>31/04/2028</t>
  </si>
  <si>
    <t>31/04/2029</t>
  </si>
  <si>
    <t>31/04/2030</t>
  </si>
  <si>
    <t>31/04/2031</t>
  </si>
  <si>
    <t>PAGO A LA DGII VIA TESORERIA ABRIL 2025</t>
  </si>
  <si>
    <t>GASTO DE TRASPORTE</t>
  </si>
  <si>
    <t>TRABAJO ESTRAORDINARIO</t>
  </si>
  <si>
    <t>XAVIER ADAMIS PANIAGUA ROSARIO</t>
  </si>
  <si>
    <t>PAGO FACT. 0001</t>
  </si>
  <si>
    <t>PAGO FACT. 61</t>
  </si>
  <si>
    <t>PAGO FACT. 14</t>
  </si>
  <si>
    <t>PAGO FACT. 123</t>
  </si>
  <si>
    <t>PAGO FACT. 188</t>
  </si>
  <si>
    <t>JUAN FRANCISCO PERALTA ZARZUELA</t>
  </si>
  <si>
    <t>PAGO FACT. 18</t>
  </si>
  <si>
    <t>PAGO FACT. 425</t>
  </si>
  <si>
    <t>FRANKLIN CORDERO</t>
  </si>
  <si>
    <t>SANTIAGO HUMBERTO MARTINEZ LOPEZ</t>
  </si>
  <si>
    <t>PAGO FACT. 7</t>
  </si>
  <si>
    <t>PAGO FACT. 16</t>
  </si>
  <si>
    <t>PAGO FACT. 10</t>
  </si>
  <si>
    <t>CARLOS HINOJOSA SANCHEZ</t>
  </si>
  <si>
    <t>PAGO FACT. B-47</t>
  </si>
  <si>
    <t>JOSE MIGUEL OLVIER</t>
  </si>
  <si>
    <t>PAGO LOCAL MES ABRIL 2025</t>
  </si>
  <si>
    <t>JUANA E. POLONIA DE ANTONIO</t>
  </si>
  <si>
    <t>BRANDO JAVIER RAMIREZ ZORRILLA</t>
  </si>
  <si>
    <t>ALQUILER DE VEHICULO MES ABRIL 2025</t>
  </si>
  <si>
    <t xml:space="preserve">KEMEL OMAR NEMER </t>
  </si>
  <si>
    <t>SEGUROS RESERVAS  S A</t>
  </si>
  <si>
    <t>COPY SOLUTIOS INTERNACIONAL S A</t>
  </si>
  <si>
    <t>KONIKWATER SOLUTIONS  &amp; SERVICES SRL</t>
  </si>
  <si>
    <t>PAGO FACT. 161</t>
  </si>
  <si>
    <t>PAGO FACT. 448</t>
  </si>
  <si>
    <t>PAGO FACT. 1105502</t>
  </si>
  <si>
    <t>PAGO FACT. 01104119</t>
  </si>
  <si>
    <t>ELECTOMECANICA MARTINEZ SRL</t>
  </si>
  <si>
    <t>BELLON SAS</t>
  </si>
  <si>
    <t>PAGO FACT. 1618113</t>
  </si>
  <si>
    <t>PATRICIA YANORET HACHE ESPINOSA</t>
  </si>
  <si>
    <t>PAGO FACT. 163</t>
  </si>
  <si>
    <t>PAGO FACT. 003318931</t>
  </si>
  <si>
    <t>PAGO FACT. 140000624</t>
  </si>
  <si>
    <t>7634A</t>
  </si>
  <si>
    <t xml:space="preserve">BIENVENIDO RODRIGUEZ </t>
  </si>
  <si>
    <t>PAGO FACT. 27</t>
  </si>
  <si>
    <t>7634B</t>
  </si>
  <si>
    <t>7634C</t>
  </si>
  <si>
    <t xml:space="preserve">ALBERTO DE AZA </t>
  </si>
  <si>
    <t>ALMACEN FERRETERIA DEL DETALLISTA CXA</t>
  </si>
  <si>
    <t>PAGO FACT.33184</t>
  </si>
  <si>
    <t>PAGO FACT. I230308</t>
  </si>
  <si>
    <t>DE AZA TECNOLOGIA</t>
  </si>
  <si>
    <t>PAGO FACT.996</t>
  </si>
  <si>
    <t>PAGO FACT.279697</t>
  </si>
  <si>
    <t>ESMERLIN SOUFFRONT ROSARIO</t>
  </si>
  <si>
    <t>PAGO DE FACT.30</t>
  </si>
  <si>
    <t>PAGO DE FACT.35007089</t>
  </si>
  <si>
    <t>ESPINAL PEREZ Y ASOCIADOS SRL</t>
  </si>
  <si>
    <t>SERVICIOS ADUANALES</t>
  </si>
  <si>
    <t>PAGO FACT. 228384</t>
  </si>
  <si>
    <t>SECCION CONSEJO  209-225</t>
  </si>
  <si>
    <t xml:space="preserve">                                                                                             Lic. Creili M. Germosen/ Enc. Contabilidad</t>
  </si>
  <si>
    <t>INCENTIVO COMERCIAL MES MARZO 2025</t>
  </si>
  <si>
    <t>AJUSTE SALARIARMES DE MARZO 2025</t>
  </si>
  <si>
    <t>HORAS EXTRAS MES DE OCTUBRE 2024</t>
  </si>
  <si>
    <t>HORAS EXTRAS MES DE NOVIEMBRE 2024</t>
  </si>
  <si>
    <t>HORAS EXTRAS MES DE DICIEMBRE 2024</t>
  </si>
  <si>
    <t>GENESIS CASSERA DE LA CRUZ</t>
  </si>
  <si>
    <t>GRESORIO SENELIS LORENZO</t>
  </si>
  <si>
    <t>ELIGIO GARCIA DE OLMO</t>
  </si>
  <si>
    <t>ESTEFFANI JOSE VASQUEZ AMARANTE</t>
  </si>
  <si>
    <t>GILBERTO VLADIMIR CARABALLO</t>
  </si>
  <si>
    <t>MARIA ALT. MIESES</t>
  </si>
  <si>
    <t>EDUARD ALEXIS ESPIRITUSANTO CASTILLO</t>
  </si>
  <si>
    <t>NIKYOLI EMILIO CARRION</t>
  </si>
  <si>
    <t>YULY CEDEÑO LEDEZMA</t>
  </si>
  <si>
    <t>JULIO ANGEL MORALES CASTILLO</t>
  </si>
  <si>
    <t>LUIS MIGUELGONZALES</t>
  </si>
  <si>
    <t>BRAYAN LUIS VICIOSO MARTINEZ</t>
  </si>
  <si>
    <t>SANDY JIOVANY BAUTISTA EDWARDS</t>
  </si>
  <si>
    <t>LUISA MARIA JAZMIN ALFONSO</t>
  </si>
  <si>
    <t>MARIAM PAOLA BORRERO</t>
  </si>
  <si>
    <t>CARLOS RAFAEL PIMENTEL SOLANO</t>
  </si>
  <si>
    <t>CLUD DEPORTIVO CULTURAL VIRGILIO</t>
  </si>
  <si>
    <t>ADALGISA YISSELL PEREZ DE AZA</t>
  </si>
  <si>
    <t>VALENTIN ROSARIO ENCARNACION</t>
  </si>
  <si>
    <t>LUIS MATEOCORDERO</t>
  </si>
  <si>
    <t>CIPRIAN MANZUETA</t>
  </si>
  <si>
    <t>RUBEN FRANCISCOBAUTISTA</t>
  </si>
  <si>
    <t xml:space="preserve">BASILIO DE LOS SANTOS </t>
  </si>
  <si>
    <t>DIOMEDES ANTONIO BAEZ</t>
  </si>
  <si>
    <t>LUIS MIGUEL GONZALEZ</t>
  </si>
  <si>
    <t xml:space="preserve">Pago de Incripcion de Congreso Internacional </t>
  </si>
  <si>
    <t>APORTES RECIBIDOS MES DE ABRIL 2025</t>
  </si>
  <si>
    <t>Licda. Indhira Martinez/ Aux. Contabilidad</t>
  </si>
  <si>
    <t>ANDRES VALDEZ HUBER</t>
  </si>
  <si>
    <t>OCTAVIO DANIEL ROSSARIO</t>
  </si>
  <si>
    <t>HECTOR FREDDY GUILLEN</t>
  </si>
  <si>
    <t>WILSON MENDOZA MARTINEZ</t>
  </si>
  <si>
    <t>FLORA MARACAYO DE LA ROSA</t>
  </si>
  <si>
    <t>CECILIA CEDANO</t>
  </si>
  <si>
    <t>MIRIAN VANESSA PION</t>
  </si>
  <si>
    <t>MIRIAN PAOLA BORRERO</t>
  </si>
  <si>
    <t>BRAYAN ROGER BATISTA LOPEZ</t>
  </si>
  <si>
    <t>CLUB VIRGILIO CASTILLO CHOLA</t>
  </si>
  <si>
    <t>JEAN CARLOS JAQUEZ UBIERA</t>
  </si>
  <si>
    <t>JOSE MANUEL SANTANA</t>
  </si>
  <si>
    <t>GENARIO SILVEN POOL</t>
  </si>
  <si>
    <t>SANTIAGO TIBO RODRIGUEZ</t>
  </si>
  <si>
    <t>FRANCIA ESTHER COOPER KELLY</t>
  </si>
  <si>
    <t>MARGARITA GUERRERO</t>
  </si>
  <si>
    <t>LETICIA YISELI HERNANDEZ</t>
  </si>
  <si>
    <t>INCENTIVO COMERCIAL MES DE MAYO</t>
  </si>
  <si>
    <t>LIB-365</t>
  </si>
  <si>
    <t>LIB-416</t>
  </si>
  <si>
    <t>LIB-309</t>
  </si>
  <si>
    <t>LIB-330</t>
  </si>
  <si>
    <t>LIB-276</t>
  </si>
  <si>
    <t>LIB-230</t>
  </si>
  <si>
    <t>LIB-234</t>
  </si>
  <si>
    <t>LIB-232</t>
  </si>
  <si>
    <t>LIB-315</t>
  </si>
  <si>
    <t>LIB-172</t>
  </si>
  <si>
    <t>LIB-320</t>
  </si>
  <si>
    <t>LIB-346</t>
  </si>
  <si>
    <t>LIB-324</t>
  </si>
  <si>
    <t>LIB-369</t>
  </si>
  <si>
    <t>EDDY CELESTINO</t>
  </si>
  <si>
    <t>MARIA ELISABETH ALVAREZ</t>
  </si>
  <si>
    <t>INCENTIVO COMERCIAL MES DE ABRIL 2025</t>
  </si>
  <si>
    <t>GASTO DE REPRESENTACION MAYO 2025</t>
  </si>
  <si>
    <t>ING. DOLORES NUÑEZ</t>
  </si>
  <si>
    <t>LICDA. DOMINGA GUILAMO</t>
  </si>
  <si>
    <t>COMPENSACION POR USO DE VEHICULO PERSONAL</t>
  </si>
  <si>
    <t>DIETA SECCION CONSEJO 210-2025</t>
  </si>
  <si>
    <t>ING. JOSEPH PILIER</t>
  </si>
  <si>
    <t>SR. EDUARDO FAMILIA</t>
  </si>
  <si>
    <t>LICDA. ANA MARIA GUERRERO RIJO</t>
  </si>
  <si>
    <t>APORTES GUBERNAMENTALES RECIBIDOS MAYO 2025</t>
  </si>
  <si>
    <t>JG ACUEDUCTOS Y PARTES SRL</t>
  </si>
  <si>
    <t>RAMIREZ Y MOJICA ENVOY PACK COURIER</t>
  </si>
  <si>
    <t>PRODUCTOS ORIENTALES SALLITA SRL</t>
  </si>
  <si>
    <t>IMPORTADORA PERDOMO Y ASOCIADOS SRL</t>
  </si>
  <si>
    <t>LIBRERÍA-PAPELERIA LA AVIACION SRL</t>
  </si>
  <si>
    <t>REAJUSTE SALARIAL</t>
  </si>
  <si>
    <t>AJUSTE SALARIAL MAYO 2025</t>
  </si>
  <si>
    <t>AJUSTE SALARIAL ABRIL 2025</t>
  </si>
  <si>
    <t>TRANSFERENCIA AL EXTERIOR(GULBRANDSEN PUERTO RICO, INC.)</t>
  </si>
  <si>
    <t>PAGO A PROVEEDOR INTERNACIONAL</t>
  </si>
  <si>
    <t xml:space="preserve">TRABAJO EXTRARDINARIO </t>
  </si>
  <si>
    <t>DIETA ALMUERZO (CONGRESO INTERNACIONAL )</t>
  </si>
  <si>
    <t>DIETA ALOJAMIENTO (CONGRESO INTERNACIONAL)</t>
  </si>
  <si>
    <t>PAGO FACT. 366</t>
  </si>
  <si>
    <t>COMPRAS DE DEBIDAS PARA CELEBRACIONA DIA TRABAJADOR</t>
  </si>
  <si>
    <t>PAGO ALQUILER DE VEHICULO MES DE ABRIL 2025</t>
  </si>
  <si>
    <t>PAGO ALQUILER DE LOCAL COMERCIAL MES DE ABRIL 2025</t>
  </si>
  <si>
    <t>PAGO DE PUBLICIDAD MES DE ABRIL 2025</t>
  </si>
  <si>
    <t>PAGO FACT. 822</t>
  </si>
  <si>
    <t>PAGO DE RETENCIONES IR17</t>
  </si>
  <si>
    <t>PAGO DE TERENCIONES ITBIS MES DE MARZO 2025</t>
  </si>
  <si>
    <t xml:space="preserve">PICADERA PARA SECCION CONSEJO </t>
  </si>
  <si>
    <t>PAGO DE INCENTIVO</t>
  </si>
  <si>
    <t>PAGO FACT. POR GOMAS TAPADAS</t>
  </si>
  <si>
    <t>PAGO SERVICIO DE SEGURIDAD MAYO 2025</t>
  </si>
  <si>
    <t xml:space="preserve">DIETA ALMERZO GURDIA </t>
  </si>
  <si>
    <t>PAGO DE SALARIO MES DE MAYO 2025</t>
  </si>
  <si>
    <t>PAGO DE SALARIO MES DE MAYO 2026</t>
  </si>
  <si>
    <t>PAGO DE SALARIO MES DE MAYO 2027</t>
  </si>
  <si>
    <t>PAGO DE SALARIO MES DE MAYO 2028</t>
  </si>
  <si>
    <t>PAGO DE SALARIO MES DE MAYO 2029</t>
  </si>
  <si>
    <t>PAGO DE SALARIO MES DE MAYO 2030</t>
  </si>
  <si>
    <t>PAGO DE SALARIO MES DE MAYO 2031</t>
  </si>
  <si>
    <t>PAGO DE SALARIO MES DE MAYO 2032</t>
  </si>
  <si>
    <t>PAGO DE SALARIO MES DE MAYO 2033</t>
  </si>
  <si>
    <t>PAGO DE SALARIO MES DE MAYO 2034</t>
  </si>
  <si>
    <t>PAGO DE SALARIO MES DE MAYO 2035</t>
  </si>
  <si>
    <t>PAGO DE SALARIO MES DE MAYO 2036</t>
  </si>
  <si>
    <t>PAGO DE SALARIO MES DE MAYO 2037</t>
  </si>
  <si>
    <t>PAGO DE SALARIO MES DE MAYO 2038</t>
  </si>
  <si>
    <t>PAGO DE SALARIO MES DE MAYO 2039</t>
  </si>
  <si>
    <t>PAGO DE SALARIO MES DE MAYO 2040</t>
  </si>
  <si>
    <t>PAGO DE SALARIO MES DE MAYO 2041</t>
  </si>
  <si>
    <t>PAGO DE SALARIO MES DE MAYO 2042</t>
  </si>
  <si>
    <t>PAGO DE SALARIO MES DE MAYO 2043</t>
  </si>
  <si>
    <t>PAGO DE SALARIO MES DE MAYO 2044</t>
  </si>
  <si>
    <t>PAGO DE SALARIO MES DE MAYO 2045</t>
  </si>
  <si>
    <t>PAGO DE SALARIO MES DE MAYO 2046</t>
  </si>
  <si>
    <t>PAGO DE SALARIO MES DE MAYO 2047</t>
  </si>
  <si>
    <t>PAGO DE SALARIO MES DE MAYO 2048</t>
  </si>
  <si>
    <t>PAGO DE SALARIO MES DE MAYO 2049</t>
  </si>
  <si>
    <t>PAGO DE SALARIO MES DE MAYO 2050</t>
  </si>
  <si>
    <t>PAGO DE SALARIO MES DE MAYO 2051</t>
  </si>
  <si>
    <t>PAGO DE SALARIO MES DE MAYO 2052</t>
  </si>
  <si>
    <t>PAGO DE SALARIO MES DE MAYO 2053</t>
  </si>
  <si>
    <t>PAGO DE SALARIO MES DE MAYO 2054</t>
  </si>
  <si>
    <t>PAGO DE SALARIO MES DE MAYO 2055</t>
  </si>
  <si>
    <t>PAGO DE SALARIO MES DE MAYO 2056</t>
  </si>
  <si>
    <t>PAGO DE SALARIO MES DE MAYO 2057</t>
  </si>
  <si>
    <t>PAGO AL CAUSAHABIENTE (DERECHOS ADQUIRIDOS)</t>
  </si>
  <si>
    <t>PAGOS DE DIAS TRABAJADOS</t>
  </si>
  <si>
    <t>COMPENSACION POR USO DE VEHICULO EN LA INSTITUCION</t>
  </si>
  <si>
    <t xml:space="preserve">PAGO A BENEFICIARIA POR FALLECIMIENTO </t>
  </si>
  <si>
    <t>PAGO DE NOMINA MAYO 2025</t>
  </si>
  <si>
    <t>PAGO A LA DGII VIA TESORERIA MAYO 2025</t>
  </si>
  <si>
    <t xml:space="preserve">                                                                                             Lic.Creilin M. Germosen/ Enc. Contabilidad</t>
  </si>
  <si>
    <t xml:space="preserve">                                                                                                                   Validado Por: ____________________________</t>
  </si>
  <si>
    <t xml:space="preserve">                              Aprobado Por: ____________________________</t>
  </si>
  <si>
    <t>LIB-435</t>
  </si>
  <si>
    <t>LIB-433</t>
  </si>
  <si>
    <t>LIB-437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</si>
</sst>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_€_-;\-* #,##0.00\ _€_-;_-* &quot;-&quot;??\ _€_-;_-@_-"/>
    <numFmt numFmtId="165" formatCode="#.##00"/>
    <numFmt numFmtId="166" formatCode="0.00;[Red]0.00"/>
    <numFmt numFmtId="167" formatCode="_-* #.##0.00\ _€_-;\-* #.##0.00\ _€_-;_-* &quot;-&quot;??\ _€_-;_-@_-"/>
    <numFmt numFmtId="168" formatCode="_-* #.##0.00\ &quot;€&quot;_-;\-* #.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1">
    <xf numFmtId="0" fontId="0" fillId="0" borderId="0" xfId="0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Border="1"/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164" fontId="5" fillId="2" borderId="2" xfId="1" applyFont="1" applyFill="1" applyBorder="1" applyAlignment="1">
      <alignment horizontal="center" vertical="top"/>
    </xf>
    <xf numFmtId="164" fontId="5" fillId="2" borderId="3" xfId="1" applyFont="1" applyFill="1" applyBorder="1" applyAlignment="1">
      <alignment horizontal="center" vertical="top"/>
    </xf>
    <xf numFmtId="0" fontId="6" fillId="0" borderId="6" xfId="0" applyFont="1" applyBorder="1"/>
    <xf numFmtId="14" fontId="0" fillId="0" borderId="7" xfId="0" applyNumberFormat="1" applyBorder="1" applyAlignment="1">
      <alignment horizontal="right"/>
    </xf>
    <xf numFmtId="0" fontId="0" fillId="0" borderId="2" xfId="0" applyBorder="1"/>
    <xf numFmtId="164" fontId="0" fillId="0" borderId="2" xfId="1" applyFont="1" applyBorder="1"/>
    <xf numFmtId="4" fontId="0" fillId="0" borderId="2" xfId="0" applyNumberFormat="1" applyBorder="1"/>
    <xf numFmtId="0" fontId="7" fillId="0" borderId="8" xfId="0" applyFont="1" applyBorder="1"/>
    <xf numFmtId="164" fontId="1" fillId="0" borderId="2" xfId="1" applyFont="1" applyBorder="1"/>
    <xf numFmtId="14" fontId="0" fillId="0" borderId="2" xfId="0" applyNumberFormat="1" applyBorder="1" applyAlignment="1">
      <alignment horizontal="right"/>
    </xf>
    <xf numFmtId="0" fontId="2" fillId="0" borderId="2" xfId="0" applyFont="1" applyBorder="1"/>
    <xf numFmtId="164" fontId="2" fillId="0" borderId="2" xfId="1" applyFont="1" applyBorder="1"/>
    <xf numFmtId="14" fontId="0" fillId="0" borderId="6" xfId="0" applyNumberFormat="1" applyBorder="1" applyAlignment="1">
      <alignment horizontal="right"/>
    </xf>
    <xf numFmtId="0" fontId="0" fillId="0" borderId="6" xfId="0" applyBorder="1"/>
    <xf numFmtId="0" fontId="2" fillId="0" borderId="6" xfId="0" applyFont="1" applyBorder="1"/>
    <xf numFmtId="164" fontId="2" fillId="0" borderId="6" xfId="1" applyFont="1" applyBorder="1"/>
    <xf numFmtId="0" fontId="0" fillId="0" borderId="2" xfId="0" applyFont="1" applyBorder="1"/>
    <xf numFmtId="14" fontId="0" fillId="0" borderId="12" xfId="0" applyNumberFormat="1" applyBorder="1" applyAlignment="1">
      <alignment horizontal="right"/>
    </xf>
    <xf numFmtId="0" fontId="0" fillId="0" borderId="13" xfId="0" applyBorder="1"/>
    <xf numFmtId="164" fontId="0" fillId="0" borderId="13" xfId="1" applyFont="1" applyBorder="1"/>
    <xf numFmtId="14" fontId="0" fillId="0" borderId="14" xfId="0" applyNumberFormat="1" applyBorder="1" applyAlignment="1">
      <alignment horizontal="right"/>
    </xf>
    <xf numFmtId="0" fontId="2" fillId="0" borderId="6" xfId="0" applyFont="1" applyBorder="1" applyAlignment="1">
      <alignment horizontal="left" vertical="top"/>
    </xf>
    <xf numFmtId="14" fontId="0" fillId="3" borderId="15" xfId="0" applyNumberFormat="1" applyFill="1" applyBorder="1" applyAlignment="1">
      <alignment horizontal="right"/>
    </xf>
    <xf numFmtId="0" fontId="0" fillId="3" borderId="16" xfId="0" applyFill="1" applyBorder="1"/>
    <xf numFmtId="0" fontId="2" fillId="3" borderId="16" xfId="0" applyFont="1" applyFill="1" applyBorder="1" applyAlignment="1">
      <alignment horizontal="left" vertical="top"/>
    </xf>
    <xf numFmtId="164" fontId="2" fillId="3" borderId="16" xfId="1" applyFont="1" applyFill="1" applyBorder="1"/>
    <xf numFmtId="0" fontId="0" fillId="3" borderId="2" xfId="0" applyFill="1" applyBorder="1"/>
    <xf numFmtId="0" fontId="0" fillId="0" borderId="13" xfId="0" applyFont="1" applyBorder="1" applyAlignment="1">
      <alignment horizontal="left" vertical="top"/>
    </xf>
    <xf numFmtId="164" fontId="1" fillId="0" borderId="13" xfId="1" applyFont="1" applyBorder="1"/>
    <xf numFmtId="4" fontId="0" fillId="0" borderId="13" xfId="0" applyNumberFormat="1" applyBorder="1"/>
    <xf numFmtId="0" fontId="0" fillId="0" borderId="2" xfId="0" applyFont="1" applyBorder="1" applyAlignment="1">
      <alignment horizontal="left" vertical="top"/>
    </xf>
    <xf numFmtId="0" fontId="2" fillId="0" borderId="17" xfId="0" applyFont="1" applyBorder="1"/>
    <xf numFmtId="4" fontId="2" fillId="0" borderId="17" xfId="0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left" vertical="top"/>
    </xf>
    <xf numFmtId="43" fontId="2" fillId="0" borderId="16" xfId="0" applyNumberFormat="1" applyFont="1" applyBorder="1"/>
    <xf numFmtId="0" fontId="8" fillId="2" borderId="18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14" fontId="0" fillId="0" borderId="20" xfId="0" applyNumberFormat="1" applyBorder="1" applyAlignment="1">
      <alignment horizontal="right"/>
    </xf>
    <xf numFmtId="0" fontId="0" fillId="0" borderId="21" xfId="0" applyBorder="1"/>
    <xf numFmtId="164" fontId="0" fillId="0" borderId="21" xfId="1" applyFont="1" applyBorder="1"/>
    <xf numFmtId="0" fontId="0" fillId="0" borderId="22" xfId="0" applyBorder="1"/>
    <xf numFmtId="0" fontId="0" fillId="0" borderId="8" xfId="0" applyFont="1" applyBorder="1"/>
    <xf numFmtId="0" fontId="0" fillId="0" borderId="8" xfId="0" applyBorder="1"/>
    <xf numFmtId="0" fontId="0" fillId="0" borderId="21" xfId="0" applyFont="1" applyBorder="1"/>
    <xf numFmtId="3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vertical="top"/>
    </xf>
    <xf numFmtId="0" fontId="0" fillId="0" borderId="7" xfId="0" applyBorder="1" applyAlignment="1">
      <alignment horizontal="right"/>
    </xf>
    <xf numFmtId="0" fontId="2" fillId="0" borderId="2" xfId="0" applyFont="1" applyBorder="1" applyAlignment="1">
      <alignment horizontal="left" vertical="top"/>
    </xf>
    <xf numFmtId="0" fontId="0" fillId="0" borderId="2" xfId="0" applyBorder="1" applyAlignment="1">
      <alignment horizontal="right"/>
    </xf>
    <xf numFmtId="0" fontId="0" fillId="0" borderId="23" xfId="0" applyBorder="1"/>
    <xf numFmtId="0" fontId="2" fillId="0" borderId="23" xfId="0" applyFont="1" applyBorder="1" applyAlignment="1">
      <alignment horizontal="left" vertical="top"/>
    </xf>
    <xf numFmtId="164" fontId="2" fillId="0" borderId="23" xfId="1" applyFont="1" applyBorder="1"/>
    <xf numFmtId="0" fontId="0" fillId="0" borderId="24" xfId="0" applyBorder="1"/>
    <xf numFmtId="0" fontId="2" fillId="0" borderId="23" xfId="0" applyFont="1" applyBorder="1"/>
    <xf numFmtId="0" fontId="8" fillId="2" borderId="19" xfId="0" applyFont="1" applyFill="1" applyBorder="1" applyAlignment="1">
      <alignment horizontal="center" vertical="top"/>
    </xf>
    <xf numFmtId="0" fontId="8" fillId="2" borderId="25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0" fillId="0" borderId="6" xfId="0" applyFont="1" applyBorder="1"/>
    <xf numFmtId="14" fontId="0" fillId="0" borderId="20" xfId="0" applyNumberForma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" xfId="0" applyBorder="1"/>
    <xf numFmtId="0" fontId="0" fillId="0" borderId="5" xfId="0" applyBorder="1"/>
    <xf numFmtId="14" fontId="0" fillId="0" borderId="7" xfId="0" applyNumberFormat="1" applyBorder="1"/>
    <xf numFmtId="0" fontId="0" fillId="0" borderId="29" xfId="0" applyFont="1" applyBorder="1"/>
    <xf numFmtId="164" fontId="0" fillId="0" borderId="3" xfId="1" applyFont="1" applyBorder="1"/>
    <xf numFmtId="164" fontId="0" fillId="0" borderId="2" xfId="1" applyFont="1" applyBorder="1" applyAlignment="1">
      <alignment horizontal="right"/>
    </xf>
    <xf numFmtId="43" fontId="10" fillId="0" borderId="2" xfId="0" applyNumberFormat="1" applyFont="1" applyBorder="1"/>
    <xf numFmtId="0" fontId="0" fillId="0" borderId="14" xfId="0" applyBorder="1"/>
    <xf numFmtId="43" fontId="10" fillId="0" borderId="6" xfId="0" applyNumberFormat="1" applyFon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" fillId="0" borderId="31" xfId="0" applyFont="1" applyBorder="1" applyAlignment="1">
      <alignment horizontal="left" vertical="top"/>
    </xf>
    <xf numFmtId="43" fontId="10" fillId="0" borderId="19" xfId="0" applyNumberFormat="1" applyFont="1" applyBorder="1"/>
    <xf numFmtId="0" fontId="0" fillId="0" borderId="32" xfId="0" applyBorder="1"/>
    <xf numFmtId="14" fontId="0" fillId="3" borderId="33" xfId="0" applyNumberFormat="1" applyFont="1" applyFill="1" applyBorder="1" applyAlignment="1">
      <alignment horizontal="left" vertical="top"/>
    </xf>
    <xf numFmtId="0" fontId="0" fillId="3" borderId="34" xfId="0" applyFont="1" applyFill="1" applyBorder="1" applyAlignment="1">
      <alignment horizontal="left" vertical="top"/>
    </xf>
    <xf numFmtId="0" fontId="0" fillId="3" borderId="34" xfId="0" applyFont="1" applyFill="1" applyBorder="1" applyAlignment="1">
      <alignment horizontal="left" vertical="top" wrapText="1"/>
    </xf>
    <xf numFmtId="0" fontId="2" fillId="3" borderId="34" xfId="0" applyFont="1" applyFill="1" applyBorder="1" applyAlignment="1">
      <alignment vertical="top"/>
    </xf>
    <xf numFmtId="164" fontId="2" fillId="3" borderId="34" xfId="1" applyFont="1" applyFill="1" applyBorder="1" applyAlignment="1">
      <alignment horizontal="left" vertical="top"/>
    </xf>
    <xf numFmtId="164" fontId="1" fillId="3" borderId="35" xfId="1" applyFont="1" applyFill="1" applyBorder="1" applyAlignment="1">
      <alignment horizontal="left" vertical="top"/>
    </xf>
    <xf numFmtId="0" fontId="0" fillId="0" borderId="36" xfId="0" applyFont="1" applyFill="1" applyBorder="1"/>
    <xf numFmtId="0" fontId="0" fillId="0" borderId="2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7" xfId="0" applyBorder="1" applyAlignment="1">
      <alignment horizontal="right"/>
    </xf>
    <xf numFmtId="43" fontId="2" fillId="0" borderId="23" xfId="0" applyNumberFormat="1" applyFont="1" applyBorder="1"/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14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right" vertical="top" wrapText="1"/>
    </xf>
    <xf numFmtId="0" fontId="0" fillId="0" borderId="3" xfId="0" applyFont="1" applyBorder="1" applyAlignment="1">
      <alignment horizontal="left" vertical="top"/>
    </xf>
    <xf numFmtId="0" fontId="8" fillId="4" borderId="2" xfId="0" applyFont="1" applyFill="1" applyBorder="1" applyAlignment="1">
      <alignment horizontal="center" vertical="top"/>
    </xf>
    <xf numFmtId="164" fontId="1" fillId="4" borderId="4" xfId="1" applyFont="1" applyFill="1" applyBorder="1" applyAlignment="1">
      <alignment horizontal="left" vertical="top"/>
    </xf>
    <xf numFmtId="14" fontId="0" fillId="0" borderId="6" xfId="0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right" vertical="top" wrapText="1"/>
    </xf>
    <xf numFmtId="0" fontId="0" fillId="0" borderId="17" xfId="0" applyFont="1" applyBorder="1" applyAlignment="1">
      <alignment horizontal="left" vertical="top"/>
    </xf>
    <xf numFmtId="164" fontId="1" fillId="4" borderId="25" xfId="1" applyFont="1" applyFill="1" applyBorder="1" applyAlignment="1">
      <alignment horizontal="left" vertical="top"/>
    </xf>
    <xf numFmtId="164" fontId="1" fillId="4" borderId="2" xfId="1" applyFont="1" applyFill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164" fontId="2" fillId="4" borderId="25" xfId="1" applyFont="1" applyFill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14" fontId="0" fillId="2" borderId="6" xfId="0" applyNumberFormat="1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center" vertical="top"/>
    </xf>
    <xf numFmtId="164" fontId="2" fillId="2" borderId="25" xfId="1" applyFont="1" applyFill="1" applyBorder="1" applyAlignment="1">
      <alignment horizontal="left" vertical="top"/>
    </xf>
    <xf numFmtId="0" fontId="0" fillId="2" borderId="6" xfId="0" applyFont="1" applyFill="1" applyBorder="1"/>
    <xf numFmtId="164" fontId="1" fillId="0" borderId="6" xfId="1" applyFont="1" applyBorder="1"/>
    <xf numFmtId="14" fontId="0" fillId="0" borderId="38" xfId="0" applyNumberFormat="1" applyBorder="1" applyAlignment="1">
      <alignment horizontal="right"/>
    </xf>
    <xf numFmtId="0" fontId="0" fillId="0" borderId="17" xfId="0" applyBorder="1"/>
    <xf numFmtId="164" fontId="1" fillId="0" borderId="25" xfId="1" applyFont="1" applyBorder="1"/>
    <xf numFmtId="164" fontId="2" fillId="0" borderId="25" xfId="1" applyFont="1" applyBorder="1"/>
    <xf numFmtId="0" fontId="0" fillId="0" borderId="6" xfId="0" applyFont="1" applyBorder="1" applyAlignment="1">
      <alignment horizontal="left" vertical="top" wrapText="1"/>
    </xf>
    <xf numFmtId="164" fontId="2" fillId="4" borderId="2" xfId="1" applyFont="1" applyFill="1" applyBorder="1" applyAlignment="1">
      <alignment horizontal="left" vertical="top"/>
    </xf>
    <xf numFmtId="0" fontId="8" fillId="4" borderId="25" xfId="0" applyFont="1" applyFill="1" applyBorder="1" applyAlignment="1">
      <alignment horizontal="center" vertical="top"/>
    </xf>
    <xf numFmtId="164" fontId="2" fillId="4" borderId="17" xfId="1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164" fontId="0" fillId="2" borderId="17" xfId="1" applyFont="1" applyFill="1" applyBorder="1" applyAlignment="1">
      <alignment horizontal="left" vertical="top"/>
    </xf>
    <xf numFmtId="14" fontId="0" fillId="4" borderId="2" xfId="0" applyNumberFormat="1" applyFont="1" applyFill="1" applyBorder="1" applyAlignment="1">
      <alignment horizontal="left" vertical="top"/>
    </xf>
    <xf numFmtId="0" fontId="0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/>
    </xf>
    <xf numFmtId="164" fontId="0" fillId="4" borderId="3" xfId="1" applyFont="1" applyFill="1" applyBorder="1" applyAlignment="1">
      <alignment horizontal="left" vertical="top"/>
    </xf>
    <xf numFmtId="0" fontId="0" fillId="4" borderId="2" xfId="0" applyFont="1" applyFill="1" applyBorder="1"/>
    <xf numFmtId="14" fontId="0" fillId="4" borderId="39" xfId="0" applyNumberFormat="1" applyFont="1" applyFill="1" applyBorder="1" applyAlignment="1">
      <alignment horizontal="left" vertical="top"/>
    </xf>
    <xf numFmtId="0" fontId="0" fillId="4" borderId="13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center" vertical="top"/>
    </xf>
    <xf numFmtId="164" fontId="0" fillId="4" borderId="40" xfId="1" applyFont="1" applyFill="1" applyBorder="1" applyAlignment="1">
      <alignment horizontal="left" vertical="top"/>
    </xf>
    <xf numFmtId="14" fontId="0" fillId="0" borderId="12" xfId="0" applyNumberFormat="1" applyFont="1" applyBorder="1" applyAlignment="1">
      <alignment horizontal="left" vertical="top"/>
    </xf>
    <xf numFmtId="0" fontId="0" fillId="0" borderId="13" xfId="0" applyFont="1" applyBorder="1" applyAlignment="1">
      <alignment horizontal="left" vertical="top" wrapText="1"/>
    </xf>
    <xf numFmtId="164" fontId="1" fillId="4" borderId="13" xfId="1" applyFont="1" applyFill="1" applyBorder="1" applyAlignment="1">
      <alignment horizontal="left" vertical="top"/>
    </xf>
    <xf numFmtId="0" fontId="0" fillId="0" borderId="22" xfId="0" applyFont="1" applyBorder="1"/>
    <xf numFmtId="0" fontId="0" fillId="0" borderId="37" xfId="0" applyBorder="1"/>
    <xf numFmtId="43" fontId="10" fillId="0" borderId="23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43" fontId="10" fillId="0" borderId="0" xfId="0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wrapText="1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 applyBorder="1" applyAlignment="1">
      <alignment wrapText="1"/>
    </xf>
    <xf numFmtId="0" fontId="5" fillId="4" borderId="0" xfId="0" applyFont="1" applyFill="1" applyAlignment="1">
      <alignment horizontal="center" wrapText="1"/>
    </xf>
    <xf numFmtId="164" fontId="0" fillId="0" borderId="2" xfId="1" applyFont="1" applyBorder="1" applyAlignment="1">
      <alignment horizontal="center"/>
    </xf>
    <xf numFmtId="164" fontId="0" fillId="0" borderId="21" xfId="1" applyFont="1" applyBorder="1" applyAlignment="1">
      <alignment horizontal="center"/>
    </xf>
    <xf numFmtId="164" fontId="2" fillId="0" borderId="2" xfId="1" applyFont="1" applyBorder="1" applyAlignment="1">
      <alignment horizontal="center" vertical="top"/>
    </xf>
    <xf numFmtId="4" fontId="0" fillId="0" borderId="2" xfId="0" applyNumberFormat="1" applyBorder="1" applyAlignment="1">
      <alignment horizontal="right"/>
    </xf>
    <xf numFmtId="0" fontId="0" fillId="0" borderId="0" xfId="0" applyFont="1" applyAlignment="1">
      <alignment vertical="center"/>
    </xf>
    <xf numFmtId="164" fontId="0" fillId="4" borderId="25" xfId="1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0" fillId="0" borderId="2" xfId="0" applyFont="1" applyBorder="1" applyAlignment="1">
      <alignment horizontal="left"/>
    </xf>
    <xf numFmtId="0" fontId="0" fillId="4" borderId="13" xfId="0" applyFont="1" applyFill="1" applyBorder="1" applyAlignment="1">
      <alignment horizontal="left" vertical="top"/>
    </xf>
    <xf numFmtId="0" fontId="0" fillId="0" borderId="2" xfId="0" applyFont="1" applyBorder="1" applyAlignment="1">
      <alignment vertical="center"/>
    </xf>
    <xf numFmtId="164" fontId="2" fillId="4" borderId="13" xfId="1" applyFont="1" applyFill="1" applyBorder="1" applyAlignment="1">
      <alignment horizontal="left" vertical="top"/>
    </xf>
    <xf numFmtId="14" fontId="0" fillId="4" borderId="2" xfId="0" applyNumberFormat="1" applyFont="1" applyFill="1" applyBorder="1" applyAlignment="1">
      <alignment horizontal="right"/>
    </xf>
    <xf numFmtId="14" fontId="0" fillId="0" borderId="2" xfId="0" applyNumberFormat="1" applyBorder="1"/>
    <xf numFmtId="164" fontId="10" fillId="0" borderId="6" xfId="0" applyNumberFormat="1" applyFont="1" applyBorder="1"/>
    <xf numFmtId="164" fontId="2" fillId="0" borderId="2" xfId="1" applyFont="1" applyBorder="1" applyAlignment="1">
      <alignment horizontal="right"/>
    </xf>
    <xf numFmtId="0" fontId="11" fillId="4" borderId="2" xfId="0" applyFont="1" applyFill="1" applyBorder="1"/>
    <xf numFmtId="14" fontId="0" fillId="0" borderId="7" xfId="0" applyNumberFormat="1" applyBorder="1" applyAlignment="1">
      <alignment horizontal="left"/>
    </xf>
    <xf numFmtId="0" fontId="0" fillId="0" borderId="2" xfId="0" applyFont="1" applyBorder="1" applyAlignment="1">
      <alignment horizontal="left" vertical="top" wrapText="1"/>
    </xf>
    <xf numFmtId="14" fontId="0" fillId="4" borderId="12" xfId="0" applyNumberFormat="1" applyFill="1" applyBorder="1" applyAlignment="1">
      <alignment horizontal="right"/>
    </xf>
    <xf numFmtId="0" fontId="0" fillId="4" borderId="13" xfId="0" applyFill="1" applyBorder="1"/>
    <xf numFmtId="164" fontId="1" fillId="4" borderId="13" xfId="1" applyFont="1" applyFill="1" applyBorder="1"/>
    <xf numFmtId="4" fontId="0" fillId="4" borderId="13" xfId="0" applyNumberFormat="1" applyFill="1" applyBorder="1"/>
    <xf numFmtId="0" fontId="0" fillId="4" borderId="2" xfId="0" applyFill="1" applyBorder="1"/>
    <xf numFmtId="0" fontId="0" fillId="4" borderId="0" xfId="0" applyFill="1"/>
    <xf numFmtId="0" fontId="0" fillId="3" borderId="3" xfId="0" applyFill="1" applyBorder="1"/>
    <xf numFmtId="0" fontId="0" fillId="4" borderId="3" xfId="0" applyFill="1" applyBorder="1"/>
    <xf numFmtId="0" fontId="0" fillId="4" borderId="0" xfId="0" applyFill="1" applyBorder="1"/>
    <xf numFmtId="14" fontId="0" fillId="4" borderId="7" xfId="0" applyNumberFormat="1" applyFill="1" applyBorder="1" applyAlignment="1">
      <alignment horizontal="right"/>
    </xf>
    <xf numFmtId="4" fontId="0" fillId="4" borderId="2" xfId="0" applyNumberFormat="1" applyFill="1" applyBorder="1"/>
    <xf numFmtId="164" fontId="0" fillId="4" borderId="2" xfId="1" applyFont="1" applyFill="1" applyBorder="1"/>
    <xf numFmtId="0" fontId="0" fillId="4" borderId="8" xfId="0" applyFill="1" applyBorder="1"/>
    <xf numFmtId="43" fontId="10" fillId="0" borderId="23" xfId="0" applyNumberFormat="1" applyFont="1" applyBorder="1" applyAlignment="1">
      <alignment horizontal="right"/>
    </xf>
    <xf numFmtId="43" fontId="10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Border="1"/>
    <xf numFmtId="0" fontId="9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164" fontId="9" fillId="2" borderId="2" xfId="1" applyFont="1" applyFill="1" applyBorder="1" applyAlignment="1">
      <alignment horizontal="right" vertical="top"/>
    </xf>
    <xf numFmtId="164" fontId="9" fillId="2" borderId="3" xfId="1" applyFont="1" applyFill="1" applyBorder="1" applyAlignment="1">
      <alignment horizontal="center" vertical="top"/>
    </xf>
    <xf numFmtId="0" fontId="14" fillId="0" borderId="6" xfId="0" applyFont="1" applyBorder="1"/>
    <xf numFmtId="14" fontId="11" fillId="0" borderId="7" xfId="0" applyNumberFormat="1" applyFont="1" applyBorder="1" applyAlignment="1">
      <alignment horizontal="right"/>
    </xf>
    <xf numFmtId="0" fontId="11" fillId="0" borderId="2" xfId="0" applyFont="1" applyBorder="1"/>
    <xf numFmtId="164" fontId="11" fillId="0" borderId="2" xfId="1" applyFont="1" applyBorder="1" applyAlignment="1">
      <alignment horizontal="right"/>
    </xf>
    <xf numFmtId="4" fontId="11" fillId="0" borderId="2" xfId="0" applyNumberFormat="1" applyFont="1" applyBorder="1"/>
    <xf numFmtId="0" fontId="11" fillId="0" borderId="8" xfId="0" applyFont="1" applyBorder="1"/>
    <xf numFmtId="14" fontId="11" fillId="0" borderId="2" xfId="0" applyNumberFormat="1" applyFont="1" applyBorder="1" applyAlignment="1">
      <alignment horizontal="right"/>
    </xf>
    <xf numFmtId="0" fontId="10" fillId="0" borderId="2" xfId="0" applyFont="1" applyBorder="1"/>
    <xf numFmtId="164" fontId="10" fillId="0" borderId="2" xfId="1" applyFont="1" applyBorder="1" applyAlignment="1">
      <alignment horizontal="right"/>
    </xf>
    <xf numFmtId="14" fontId="11" fillId="0" borderId="6" xfId="0" applyNumberFormat="1" applyFont="1" applyBorder="1" applyAlignment="1">
      <alignment horizontal="right"/>
    </xf>
    <xf numFmtId="0" fontId="11" fillId="0" borderId="6" xfId="0" applyFont="1" applyBorder="1"/>
    <xf numFmtId="0" fontId="10" fillId="0" borderId="6" xfId="0" applyFont="1" applyBorder="1"/>
    <xf numFmtId="164" fontId="10" fillId="0" borderId="6" xfId="1" applyFont="1" applyBorder="1" applyAlignment="1">
      <alignment horizontal="right"/>
    </xf>
    <xf numFmtId="14" fontId="11" fillId="0" borderId="12" xfId="0" applyNumberFormat="1" applyFont="1" applyBorder="1" applyAlignment="1">
      <alignment horizontal="right"/>
    </xf>
    <xf numFmtId="0" fontId="11" fillId="0" borderId="13" xfId="0" applyFont="1" applyBorder="1"/>
    <xf numFmtId="164" fontId="11" fillId="0" borderId="13" xfId="1" applyFont="1" applyBorder="1" applyAlignment="1">
      <alignment horizontal="right"/>
    </xf>
    <xf numFmtId="14" fontId="11" fillId="0" borderId="14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 vertical="top"/>
    </xf>
    <xf numFmtId="14" fontId="11" fillId="3" borderId="15" xfId="0" applyNumberFormat="1" applyFont="1" applyFill="1" applyBorder="1" applyAlignment="1">
      <alignment horizontal="right"/>
    </xf>
    <xf numFmtId="0" fontId="11" fillId="3" borderId="16" xfId="0" applyFont="1" applyFill="1" applyBorder="1"/>
    <xf numFmtId="0" fontId="10" fillId="3" borderId="16" xfId="0" applyFont="1" applyFill="1" applyBorder="1" applyAlignment="1">
      <alignment horizontal="left" vertical="top"/>
    </xf>
    <xf numFmtId="164" fontId="10" fillId="3" borderId="16" xfId="1" applyFont="1" applyFill="1" applyBorder="1" applyAlignment="1">
      <alignment horizontal="right"/>
    </xf>
    <xf numFmtId="0" fontId="11" fillId="3" borderId="2" xfId="0" applyFont="1" applyFill="1" applyBorder="1"/>
    <xf numFmtId="0" fontId="11" fillId="0" borderId="13" xfId="0" applyFont="1" applyBorder="1" applyAlignment="1">
      <alignment horizontal="left" vertical="top"/>
    </xf>
    <xf numFmtId="4" fontId="11" fillId="0" borderId="13" xfId="0" applyNumberFormat="1" applyFont="1" applyBorder="1"/>
    <xf numFmtId="0" fontId="11" fillId="0" borderId="2" xfId="0" applyFont="1" applyBorder="1" applyAlignment="1">
      <alignment horizontal="left" vertical="top"/>
    </xf>
    <xf numFmtId="0" fontId="10" fillId="0" borderId="17" xfId="0" applyFont="1" applyBorder="1"/>
    <xf numFmtId="0" fontId="10" fillId="0" borderId="17" xfId="0" applyFont="1" applyBorder="1" applyAlignment="1">
      <alignment horizontal="right"/>
    </xf>
    <xf numFmtId="4" fontId="10" fillId="0" borderId="17" xfId="0" applyNumberFormat="1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6" xfId="0" applyFont="1" applyBorder="1" applyAlignment="1">
      <alignment horizontal="left" vertical="top"/>
    </xf>
    <xf numFmtId="43" fontId="10" fillId="0" borderId="16" xfId="0" applyNumberFormat="1" applyFont="1" applyBorder="1" applyAlignment="1">
      <alignment horizontal="right"/>
    </xf>
    <xf numFmtId="0" fontId="15" fillId="2" borderId="18" xfId="0" applyFont="1" applyFill="1" applyBorder="1" applyAlignment="1">
      <alignment horizontal="center" vertical="top"/>
    </xf>
    <xf numFmtId="0" fontId="15" fillId="2" borderId="0" xfId="0" applyFont="1" applyFill="1" applyBorder="1" applyAlignment="1">
      <alignment horizontal="center" vertical="top"/>
    </xf>
    <xf numFmtId="0" fontId="9" fillId="2" borderId="19" xfId="0" applyFont="1" applyFill="1" applyBorder="1" applyAlignment="1">
      <alignment horizontal="center" vertical="top"/>
    </xf>
    <xf numFmtId="0" fontId="15" fillId="2" borderId="0" xfId="0" applyFont="1" applyFill="1" applyBorder="1" applyAlignment="1">
      <alignment horizontal="right" vertical="top"/>
    </xf>
    <xf numFmtId="14" fontId="11" fillId="0" borderId="20" xfId="0" applyNumberFormat="1" applyFont="1" applyBorder="1" applyAlignment="1">
      <alignment horizontal="right"/>
    </xf>
    <xf numFmtId="0" fontId="11" fillId="0" borderId="21" xfId="0" applyFont="1" applyBorder="1"/>
    <xf numFmtId="166" fontId="11" fillId="0" borderId="21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3" fontId="11" fillId="0" borderId="2" xfId="0" applyNumberFormat="1" applyFont="1" applyBorder="1"/>
    <xf numFmtId="165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right"/>
    </xf>
    <xf numFmtId="0" fontId="10" fillId="0" borderId="23" xfId="0" applyFont="1" applyBorder="1" applyAlignment="1">
      <alignment horizontal="left" vertical="top"/>
    </xf>
    <xf numFmtId="166" fontId="11" fillId="0" borderId="2" xfId="0" applyNumberFormat="1" applyFont="1" applyBorder="1" applyAlignment="1">
      <alignment horizontal="right"/>
    </xf>
    <xf numFmtId="164" fontId="10" fillId="0" borderId="2" xfId="1" applyFont="1" applyBorder="1"/>
    <xf numFmtId="0" fontId="11" fillId="0" borderId="23" xfId="0" applyFont="1" applyBorder="1"/>
    <xf numFmtId="0" fontId="10" fillId="0" borderId="23" xfId="0" applyFont="1" applyBorder="1"/>
    <xf numFmtId="0" fontId="11" fillId="0" borderId="23" xfId="0" applyFont="1" applyBorder="1" applyAlignment="1">
      <alignment horizontal="right"/>
    </xf>
    <xf numFmtId="164" fontId="10" fillId="0" borderId="23" xfId="1" applyFont="1" applyBorder="1"/>
    <xf numFmtId="0" fontId="11" fillId="0" borderId="24" xfId="0" applyFont="1" applyBorder="1"/>
    <xf numFmtId="0" fontId="15" fillId="2" borderId="19" xfId="0" applyFont="1" applyFill="1" applyBorder="1" applyAlignment="1">
      <alignment horizontal="center" vertical="top"/>
    </xf>
    <xf numFmtId="0" fontId="15" fillId="2" borderId="25" xfId="0" applyFont="1" applyFill="1" applyBorder="1" applyAlignment="1">
      <alignment horizontal="center" vertical="top"/>
    </xf>
    <xf numFmtId="0" fontId="15" fillId="2" borderId="25" xfId="0" applyFont="1" applyFill="1" applyBorder="1" applyAlignment="1">
      <alignment horizontal="right" vertical="top"/>
    </xf>
    <xf numFmtId="14" fontId="11" fillId="0" borderId="20" xfId="0" applyNumberFormat="1" applyFont="1" applyBorder="1"/>
    <xf numFmtId="0" fontId="11" fillId="0" borderId="26" xfId="0" applyFont="1" applyBorder="1"/>
    <xf numFmtId="0" fontId="11" fillId="0" borderId="27" xfId="0" applyFont="1" applyBorder="1"/>
    <xf numFmtId="0" fontId="11" fillId="0" borderId="21" xfId="0" applyFont="1" applyBorder="1" applyAlignment="1">
      <alignment horizontal="right"/>
    </xf>
    <xf numFmtId="164" fontId="11" fillId="0" borderId="21" xfId="1" applyFont="1" applyBorder="1"/>
    <xf numFmtId="0" fontId="11" fillId="0" borderId="28" xfId="0" applyFont="1" applyBorder="1"/>
    <xf numFmtId="0" fontId="11" fillId="0" borderId="3" xfId="0" applyFont="1" applyBorder="1"/>
    <xf numFmtId="164" fontId="11" fillId="0" borderId="2" xfId="1" applyFont="1" applyBorder="1"/>
    <xf numFmtId="0" fontId="11" fillId="0" borderId="5" xfId="0" applyFont="1" applyBorder="1"/>
    <xf numFmtId="0" fontId="11" fillId="0" borderId="29" xfId="0" applyFont="1" applyBorder="1"/>
    <xf numFmtId="164" fontId="11" fillId="0" borderId="3" xfId="1" applyFont="1" applyBorder="1"/>
    <xf numFmtId="0" fontId="11" fillId="0" borderId="22" xfId="0" applyFont="1" applyBorder="1"/>
    <xf numFmtId="14" fontId="11" fillId="0" borderId="7" xfId="0" applyNumberFormat="1" applyFont="1" applyBorder="1"/>
    <xf numFmtId="0" fontId="10" fillId="0" borderId="2" xfId="0" applyFont="1" applyBorder="1" applyAlignment="1">
      <alignment horizontal="left" vertical="top"/>
    </xf>
    <xf numFmtId="0" fontId="11" fillId="0" borderId="14" xfId="0" applyFont="1" applyBorder="1"/>
    <xf numFmtId="0" fontId="11" fillId="0" borderId="6" xfId="0" applyFont="1" applyBorder="1" applyAlignment="1">
      <alignment horizontal="right"/>
    </xf>
    <xf numFmtId="0" fontId="11" fillId="0" borderId="30" xfId="0" applyFont="1" applyBorder="1"/>
    <xf numFmtId="0" fontId="11" fillId="0" borderId="31" xfId="0" applyFont="1" applyBorder="1"/>
    <xf numFmtId="0" fontId="10" fillId="0" borderId="31" xfId="0" applyFont="1" applyBorder="1" applyAlignment="1">
      <alignment horizontal="left" vertical="top"/>
    </xf>
    <xf numFmtId="0" fontId="11" fillId="0" borderId="31" xfId="0" applyFont="1" applyBorder="1" applyAlignment="1">
      <alignment horizontal="right"/>
    </xf>
    <xf numFmtId="0" fontId="11" fillId="0" borderId="32" xfId="0" applyFont="1" applyBorder="1"/>
    <xf numFmtId="14" fontId="11" fillId="3" borderId="33" xfId="0" applyNumberFormat="1" applyFont="1" applyFill="1" applyBorder="1" applyAlignment="1">
      <alignment horizontal="left" vertical="top"/>
    </xf>
    <xf numFmtId="0" fontId="11" fillId="3" borderId="34" xfId="0" applyFont="1" applyFill="1" applyBorder="1" applyAlignment="1">
      <alignment horizontal="left" vertical="top"/>
    </xf>
    <xf numFmtId="0" fontId="11" fillId="3" borderId="34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vertical="top"/>
    </xf>
    <xf numFmtId="164" fontId="10" fillId="3" borderId="34" xfId="1" applyFont="1" applyFill="1" applyBorder="1" applyAlignment="1">
      <alignment horizontal="right" vertical="top"/>
    </xf>
    <xf numFmtId="164" fontId="11" fillId="3" borderId="35" xfId="1" applyFont="1" applyFill="1" applyBorder="1" applyAlignment="1">
      <alignment horizontal="left" vertical="top"/>
    </xf>
    <xf numFmtId="0" fontId="11" fillId="0" borderId="36" xfId="0" applyFont="1" applyFill="1" applyBorder="1"/>
    <xf numFmtId="0" fontId="11" fillId="0" borderId="2" xfId="0" applyNumberFormat="1" applyFont="1" applyBorder="1" applyAlignment="1">
      <alignment horizontal="right"/>
    </xf>
    <xf numFmtId="164" fontId="10" fillId="0" borderId="6" xfId="1" applyFont="1" applyBorder="1"/>
    <xf numFmtId="0" fontId="11" fillId="0" borderId="37" xfId="0" applyFont="1" applyBorder="1" applyAlignment="1">
      <alignment horizontal="right"/>
    </xf>
    <xf numFmtId="0" fontId="15" fillId="2" borderId="3" xfId="0" applyFont="1" applyFill="1" applyBorder="1" applyAlignment="1">
      <alignment horizontal="center" vertical="top"/>
    </xf>
    <xf numFmtId="0" fontId="15" fillId="2" borderId="4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left" vertical="top"/>
    </xf>
    <xf numFmtId="0" fontId="15" fillId="2" borderId="4" xfId="0" applyFont="1" applyFill="1" applyBorder="1" applyAlignment="1">
      <alignment horizontal="right" vertical="top"/>
    </xf>
    <xf numFmtId="14" fontId="11" fillId="0" borderId="2" xfId="0" applyNumberFormat="1" applyFont="1" applyBorder="1" applyAlignment="1">
      <alignment horizontal="right" vertical="top"/>
    </xf>
    <xf numFmtId="0" fontId="11" fillId="0" borderId="2" xfId="0" applyFont="1" applyBorder="1" applyAlignment="1">
      <alignment horizontal="right" vertical="top" wrapText="1"/>
    </xf>
    <xf numFmtId="0" fontId="11" fillId="0" borderId="17" xfId="0" applyFont="1" applyBorder="1" applyAlignment="1">
      <alignment horizontal="left" vertical="top"/>
    </xf>
    <xf numFmtId="0" fontId="15" fillId="4" borderId="2" xfId="0" applyFont="1" applyFill="1" applyBorder="1" applyAlignment="1">
      <alignment horizontal="right" vertical="top"/>
    </xf>
    <xf numFmtId="164" fontId="11" fillId="4" borderId="4" xfId="1" applyFont="1" applyFill="1" applyBorder="1" applyAlignment="1">
      <alignment horizontal="left" indent="1"/>
    </xf>
    <xf numFmtId="14" fontId="11" fillId="0" borderId="6" xfId="0" applyNumberFormat="1" applyFont="1" applyBorder="1" applyAlignment="1">
      <alignment horizontal="right" vertical="top"/>
    </xf>
    <xf numFmtId="0" fontId="11" fillId="0" borderId="6" xfId="0" applyFont="1" applyBorder="1" applyAlignment="1">
      <alignment horizontal="right" vertical="top" wrapText="1"/>
    </xf>
    <xf numFmtId="164" fontId="11" fillId="4" borderId="25" xfId="1" applyFont="1" applyFill="1" applyBorder="1" applyAlignment="1">
      <alignment horizontal="left" indent="1"/>
    </xf>
    <xf numFmtId="14" fontId="11" fillId="0" borderId="6" xfId="0" applyNumberFormat="1" applyFont="1" applyBorder="1" applyAlignment="1">
      <alignment horizontal="left" vertical="top"/>
    </xf>
    <xf numFmtId="164" fontId="11" fillId="4" borderId="25" xfId="1" applyFont="1" applyFill="1" applyBorder="1" applyAlignment="1">
      <alignment horizontal="left" vertical="top" indent="1"/>
    </xf>
    <xf numFmtId="164" fontId="11" fillId="4" borderId="2" xfId="1" applyFont="1" applyFill="1" applyBorder="1" applyAlignment="1">
      <alignment horizontal="left" vertical="top" indent="1"/>
    </xf>
    <xf numFmtId="168" fontId="11" fillId="4" borderId="2" xfId="1" applyNumberFormat="1" applyFont="1" applyFill="1" applyBorder="1" applyAlignment="1">
      <alignment horizontal="left" vertical="top" indent="1"/>
    </xf>
    <xf numFmtId="14" fontId="11" fillId="0" borderId="2" xfId="0" applyNumberFormat="1" applyFont="1" applyBorder="1"/>
    <xf numFmtId="167" fontId="11" fillId="0" borderId="2" xfId="0" applyNumberFormat="1" applyFont="1" applyBorder="1" applyAlignment="1">
      <alignment horizontal="right"/>
    </xf>
    <xf numFmtId="0" fontId="10" fillId="0" borderId="17" xfId="0" applyFont="1" applyBorder="1" applyAlignment="1">
      <alignment horizontal="left" vertical="top"/>
    </xf>
    <xf numFmtId="164" fontId="10" fillId="4" borderId="25" xfId="1" applyFont="1" applyFill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14" fontId="11" fillId="2" borderId="6" xfId="0" applyNumberFormat="1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 wrapText="1"/>
    </xf>
    <xf numFmtId="0" fontId="10" fillId="2" borderId="17" xfId="0" applyFont="1" applyFill="1" applyBorder="1" applyAlignment="1">
      <alignment horizontal="left" vertical="top"/>
    </xf>
    <xf numFmtId="0" fontId="15" fillId="2" borderId="2" xfId="0" applyFont="1" applyFill="1" applyBorder="1" applyAlignment="1">
      <alignment horizontal="right" vertical="top"/>
    </xf>
    <xf numFmtId="164" fontId="10" fillId="2" borderId="25" xfId="1" applyFont="1" applyFill="1" applyBorder="1" applyAlignment="1">
      <alignment horizontal="left" vertical="top"/>
    </xf>
    <xf numFmtId="0" fontId="11" fillId="4" borderId="6" xfId="0" applyFont="1" applyFill="1" applyBorder="1"/>
    <xf numFmtId="164" fontId="11" fillId="0" borderId="6" xfId="1" applyFont="1" applyBorder="1"/>
    <xf numFmtId="0" fontId="11" fillId="4" borderId="29" xfId="0" applyFont="1" applyFill="1" applyBorder="1"/>
    <xf numFmtId="14" fontId="11" fillId="0" borderId="38" xfId="0" applyNumberFormat="1" applyFont="1" applyBorder="1" applyAlignment="1">
      <alignment horizontal="right"/>
    </xf>
    <xf numFmtId="164" fontId="10" fillId="0" borderId="25" xfId="1" applyFont="1" applyBorder="1"/>
    <xf numFmtId="0" fontId="11" fillId="0" borderId="6" xfId="0" applyFont="1" applyBorder="1" applyAlignment="1">
      <alignment horizontal="left" vertical="top" wrapText="1"/>
    </xf>
    <xf numFmtId="164" fontId="11" fillId="4" borderId="2" xfId="1" applyFont="1" applyFill="1" applyBorder="1" applyAlignment="1">
      <alignment horizontal="right" vertical="top"/>
    </xf>
    <xf numFmtId="164" fontId="10" fillId="4" borderId="2" xfId="1" applyNumberFormat="1" applyFont="1" applyFill="1" applyBorder="1" applyAlignment="1">
      <alignment horizontal="left" vertical="top"/>
    </xf>
    <xf numFmtId="164" fontId="10" fillId="4" borderId="17" xfId="1" applyFont="1" applyFill="1" applyBorder="1" applyAlignment="1">
      <alignment horizontal="left" vertical="top"/>
    </xf>
    <xf numFmtId="164" fontId="11" fillId="4" borderId="3" xfId="1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center" vertical="top"/>
    </xf>
    <xf numFmtId="164" fontId="10" fillId="4" borderId="3" xfId="1" applyFont="1" applyFill="1" applyBorder="1" applyAlignment="1">
      <alignment horizontal="left" vertical="top"/>
    </xf>
    <xf numFmtId="164" fontId="10" fillId="4" borderId="2" xfId="1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/>
    </xf>
    <xf numFmtId="164" fontId="11" fillId="2" borderId="17" xfId="1" applyFont="1" applyFill="1" applyBorder="1" applyAlignment="1">
      <alignment horizontal="left" vertical="top"/>
    </xf>
    <xf numFmtId="14" fontId="11" fillId="4" borderId="2" xfId="0" applyNumberFormat="1" applyFont="1" applyFill="1" applyBorder="1" applyAlignment="1">
      <alignment horizontal="left" vertical="top"/>
    </xf>
    <xf numFmtId="0" fontId="11" fillId="4" borderId="2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/>
    </xf>
    <xf numFmtId="14" fontId="11" fillId="0" borderId="12" xfId="0" applyNumberFormat="1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 wrapText="1"/>
    </xf>
    <xf numFmtId="0" fontId="15" fillId="4" borderId="13" xfId="0" applyFont="1" applyFill="1" applyBorder="1" applyAlignment="1">
      <alignment horizontal="right" vertical="top"/>
    </xf>
    <xf numFmtId="164" fontId="10" fillId="4" borderId="13" xfId="1" applyFont="1" applyFill="1" applyBorder="1" applyAlignment="1">
      <alignment horizontal="center" vertical="top"/>
    </xf>
    <xf numFmtId="0" fontId="11" fillId="0" borderId="37" xfId="0" applyFont="1" applyBorder="1"/>
    <xf numFmtId="0" fontId="10" fillId="0" borderId="0" xfId="0" applyFont="1" applyBorder="1" applyAlignment="1">
      <alignment horizontal="left" vertical="top"/>
    </xf>
    <xf numFmtId="0" fontId="14" fillId="0" borderId="0" xfId="0" applyFont="1" applyBorder="1"/>
    <xf numFmtId="0" fontId="9" fillId="0" borderId="0" xfId="0" applyFont="1" applyBorder="1" applyAlignment="1">
      <alignment wrapText="1"/>
    </xf>
    <xf numFmtId="0" fontId="9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right" wrapText="1"/>
    </xf>
    <xf numFmtId="0" fontId="9" fillId="4" borderId="0" xfId="0" applyFont="1" applyFill="1" applyBorder="1" applyAlignment="1">
      <alignment wrapText="1"/>
    </xf>
    <xf numFmtId="0" fontId="11" fillId="0" borderId="0" xfId="0" applyFont="1" applyAlignment="1">
      <alignment horizontal="right"/>
    </xf>
    <xf numFmtId="0" fontId="9" fillId="4" borderId="0" xfId="0" applyFont="1" applyFill="1" applyAlignment="1">
      <alignment horizontal="center" wrapText="1"/>
    </xf>
    <xf numFmtId="0" fontId="9" fillId="2" borderId="3" xfId="0" applyFont="1" applyFill="1" applyBorder="1" applyAlignment="1">
      <alignment horizontal="center" vertical="top"/>
    </xf>
    <xf numFmtId="0" fontId="11" fillId="0" borderId="0" xfId="0" applyFont="1" applyAlignment="1">
      <alignment horizontal="left" vertical="center"/>
    </xf>
    <xf numFmtId="164" fontId="9" fillId="2" borderId="2" xfId="1" applyFont="1" applyFill="1" applyBorder="1" applyAlignment="1">
      <alignment horizontal="center" vertical="top"/>
    </xf>
    <xf numFmtId="164" fontId="11" fillId="0" borderId="13" xfId="1" applyFont="1" applyBorder="1"/>
    <xf numFmtId="164" fontId="10" fillId="3" borderId="16" xfId="1" applyFont="1" applyFill="1" applyBorder="1"/>
    <xf numFmtId="43" fontId="10" fillId="0" borderId="16" xfId="0" applyNumberFormat="1" applyFont="1" applyBorder="1"/>
    <xf numFmtId="164" fontId="10" fillId="3" borderId="34" xfId="1" applyFont="1" applyFill="1" applyBorder="1" applyAlignment="1">
      <alignment horizontal="left" vertical="top"/>
    </xf>
    <xf numFmtId="0" fontId="11" fillId="0" borderId="13" xfId="0" applyFont="1" applyBorder="1" applyAlignment="1">
      <alignment horizontal="right"/>
    </xf>
    <xf numFmtId="14" fontId="11" fillId="0" borderId="2" xfId="0" applyNumberFormat="1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164" fontId="11" fillId="4" borderId="4" xfId="1" applyFont="1" applyFill="1" applyBorder="1" applyAlignment="1">
      <alignment horizontal="left" vertical="top"/>
    </xf>
    <xf numFmtId="164" fontId="11" fillId="4" borderId="25" xfId="1" applyFont="1" applyFill="1" applyBorder="1" applyAlignment="1">
      <alignment horizontal="left" vertical="top"/>
    </xf>
    <xf numFmtId="0" fontId="15" fillId="2" borderId="2" xfId="0" applyFont="1" applyFill="1" applyBorder="1" applyAlignment="1">
      <alignment horizontal="center" vertical="top"/>
    </xf>
    <xf numFmtId="0" fontId="11" fillId="2" borderId="6" xfId="0" applyFont="1" applyFill="1" applyBorder="1"/>
    <xf numFmtId="164" fontId="11" fillId="4" borderId="2" xfId="1" applyFont="1" applyFill="1" applyBorder="1" applyAlignment="1">
      <alignment horizontal="left" vertical="top"/>
    </xf>
    <xf numFmtId="0" fontId="15" fillId="4" borderId="25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left" vertical="top"/>
    </xf>
    <xf numFmtId="14" fontId="11" fillId="4" borderId="39" xfId="0" applyNumberFormat="1" applyFont="1" applyFill="1" applyBorder="1" applyAlignment="1">
      <alignment horizontal="left" vertical="top"/>
    </xf>
    <xf numFmtId="0" fontId="11" fillId="4" borderId="13" xfId="0" applyFont="1" applyFill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/>
    </xf>
    <xf numFmtId="0" fontId="15" fillId="4" borderId="13" xfId="0" applyFont="1" applyFill="1" applyBorder="1" applyAlignment="1">
      <alignment horizontal="center" vertical="top"/>
    </xf>
    <xf numFmtId="164" fontId="11" fillId="4" borderId="40" xfId="1" applyFont="1" applyFill="1" applyBorder="1" applyAlignment="1">
      <alignment horizontal="left" vertical="top"/>
    </xf>
    <xf numFmtId="164" fontId="11" fillId="4" borderId="13" xfId="1" applyFont="1" applyFill="1" applyBorder="1" applyAlignment="1">
      <alignment horizontal="left" vertical="top"/>
    </xf>
    <xf numFmtId="14" fontId="11" fillId="0" borderId="30" xfId="0" applyNumberFormat="1" applyFont="1" applyBorder="1" applyAlignment="1">
      <alignment horizontal="left" vertical="top"/>
    </xf>
    <xf numFmtId="0" fontId="11" fillId="0" borderId="31" xfId="0" applyFont="1" applyBorder="1" applyAlignment="1">
      <alignment horizontal="left" vertical="top"/>
    </xf>
    <xf numFmtId="0" fontId="11" fillId="0" borderId="31" xfId="0" applyFont="1" applyBorder="1" applyAlignment="1">
      <alignment horizontal="left" vertical="top" wrapText="1"/>
    </xf>
    <xf numFmtId="0" fontId="15" fillId="4" borderId="31" xfId="0" applyFont="1" applyFill="1" applyBorder="1" applyAlignment="1">
      <alignment horizontal="center" vertical="top"/>
    </xf>
    <xf numFmtId="164" fontId="10" fillId="4" borderId="31" xfId="1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center" vertical="top"/>
    </xf>
    <xf numFmtId="0" fontId="9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9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 wrapText="1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9525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9525"/>
          <a:ext cx="2114550" cy="5810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1"/>
  <sheetViews>
    <sheetView topLeftCell="A29" workbookViewId="0">
      <selection activeCell="G254" sqref="G254"/>
    </sheetView>
  </sheetViews>
  <sheetFormatPr baseColWidth="10" defaultRowHeight="15" x14ac:dyDescent="0.25"/>
  <cols>
    <col min="2" max="2" width="16.7109375" customWidth="1"/>
    <col min="4" max="4" width="51.5703125" customWidth="1"/>
    <col min="5" max="5" width="16.140625" customWidth="1"/>
    <col min="6" max="6" width="16" customWidth="1"/>
    <col min="7" max="7" width="48.425781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84" t="s">
        <v>3</v>
      </c>
      <c r="B4" s="384"/>
      <c r="C4" s="384"/>
      <c r="D4" s="384"/>
      <c r="E4" s="384"/>
      <c r="F4" s="384"/>
      <c r="G4" s="4"/>
    </row>
    <row r="5" spans="1:7" x14ac:dyDescent="0.25">
      <c r="A5" s="385" t="s">
        <v>57</v>
      </c>
      <c r="B5" s="385"/>
      <c r="C5" s="385"/>
      <c r="D5" s="385"/>
      <c r="E5" s="385"/>
      <c r="F5" s="385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86" t="s">
        <v>11</v>
      </c>
      <c r="B7" s="387"/>
      <c r="C7" s="387"/>
      <c r="D7" s="387"/>
      <c r="E7" s="387"/>
      <c r="F7" s="388"/>
      <c r="G7" s="9"/>
    </row>
    <row r="8" spans="1:7" x14ac:dyDescent="0.25">
      <c r="A8" s="10">
        <v>45658</v>
      </c>
      <c r="B8" s="11" t="s">
        <v>12</v>
      </c>
      <c r="C8" s="11">
        <v>1</v>
      </c>
      <c r="D8" s="11" t="s">
        <v>13</v>
      </c>
      <c r="E8" s="78">
        <v>8850</v>
      </c>
      <c r="F8" s="13"/>
      <c r="G8" s="14" t="s">
        <v>14</v>
      </c>
    </row>
    <row r="9" spans="1:7" x14ac:dyDescent="0.25">
      <c r="A9" s="10">
        <v>45659</v>
      </c>
      <c r="B9" s="11" t="s">
        <v>12</v>
      </c>
      <c r="C9" s="11">
        <v>2</v>
      </c>
      <c r="D9" s="11" t="s">
        <v>13</v>
      </c>
      <c r="E9" s="78">
        <v>846767</v>
      </c>
      <c r="F9" s="13"/>
      <c r="G9" s="14" t="s">
        <v>14</v>
      </c>
    </row>
    <row r="10" spans="1:7" x14ac:dyDescent="0.25">
      <c r="A10" s="10">
        <v>45660</v>
      </c>
      <c r="B10" s="11" t="s">
        <v>12</v>
      </c>
      <c r="C10" s="11">
        <v>3</v>
      </c>
      <c r="D10" s="11" t="s">
        <v>13</v>
      </c>
      <c r="E10" s="12">
        <v>712574</v>
      </c>
      <c r="F10" s="13"/>
      <c r="G10" s="14" t="s">
        <v>14</v>
      </c>
    </row>
    <row r="11" spans="1:7" x14ac:dyDescent="0.25">
      <c r="A11" s="10">
        <v>45661</v>
      </c>
      <c r="B11" s="11" t="s">
        <v>12</v>
      </c>
      <c r="C11" s="11">
        <v>4</v>
      </c>
      <c r="D11" s="11" t="s">
        <v>13</v>
      </c>
      <c r="E11" s="12">
        <v>353138</v>
      </c>
      <c r="F11" s="13"/>
      <c r="G11" s="14" t="s">
        <v>14</v>
      </c>
    </row>
    <row r="12" spans="1:7" x14ac:dyDescent="0.25">
      <c r="A12" s="10">
        <v>45662</v>
      </c>
      <c r="B12" s="11" t="s">
        <v>12</v>
      </c>
      <c r="C12" s="11">
        <v>5</v>
      </c>
      <c r="D12" s="11" t="s">
        <v>13</v>
      </c>
      <c r="E12" s="12">
        <v>17150</v>
      </c>
      <c r="F12" s="13"/>
      <c r="G12" s="14" t="s">
        <v>14</v>
      </c>
    </row>
    <row r="13" spans="1:7" x14ac:dyDescent="0.25">
      <c r="A13" s="10">
        <v>45663</v>
      </c>
      <c r="B13" s="11" t="s">
        <v>12</v>
      </c>
      <c r="C13" s="11">
        <v>6</v>
      </c>
      <c r="D13" s="11" t="s">
        <v>13</v>
      </c>
      <c r="E13" s="12">
        <v>44215</v>
      </c>
      <c r="F13" s="13"/>
      <c r="G13" s="14" t="s">
        <v>14</v>
      </c>
    </row>
    <row r="14" spans="1:7" x14ac:dyDescent="0.25">
      <c r="A14" s="10">
        <v>45664</v>
      </c>
      <c r="B14" s="11" t="s">
        <v>12</v>
      </c>
      <c r="C14" s="11">
        <v>7</v>
      </c>
      <c r="D14" s="11" t="s">
        <v>13</v>
      </c>
      <c r="E14" s="12">
        <v>998926</v>
      </c>
      <c r="F14" s="13"/>
      <c r="G14" s="14" t="s">
        <v>14</v>
      </c>
    </row>
    <row r="15" spans="1:7" x14ac:dyDescent="0.25">
      <c r="A15" s="10">
        <v>45665</v>
      </c>
      <c r="B15" s="11" t="s">
        <v>12</v>
      </c>
      <c r="C15" s="11">
        <v>8</v>
      </c>
      <c r="D15" s="11" t="s">
        <v>13</v>
      </c>
      <c r="E15" s="12">
        <v>748522</v>
      </c>
      <c r="F15" s="13"/>
      <c r="G15" s="14" t="s">
        <v>14</v>
      </c>
    </row>
    <row r="16" spans="1:7" x14ac:dyDescent="0.25">
      <c r="A16" s="10">
        <v>45666</v>
      </c>
      <c r="B16" s="11" t="s">
        <v>12</v>
      </c>
      <c r="C16" s="11">
        <v>9</v>
      </c>
      <c r="D16" s="11" t="s">
        <v>13</v>
      </c>
      <c r="E16" s="12">
        <v>635096</v>
      </c>
      <c r="F16" s="13"/>
      <c r="G16" s="14" t="s">
        <v>14</v>
      </c>
    </row>
    <row r="17" spans="1:7" x14ac:dyDescent="0.25">
      <c r="A17" s="10">
        <v>45667</v>
      </c>
      <c r="B17" s="11" t="s">
        <v>12</v>
      </c>
      <c r="C17" s="11">
        <v>10</v>
      </c>
      <c r="D17" s="11" t="s">
        <v>13</v>
      </c>
      <c r="E17" s="12">
        <v>589724</v>
      </c>
      <c r="F17" s="13"/>
      <c r="G17" s="14" t="s">
        <v>14</v>
      </c>
    </row>
    <row r="18" spans="1:7" x14ac:dyDescent="0.25">
      <c r="A18" s="10">
        <v>45668</v>
      </c>
      <c r="B18" s="11" t="s">
        <v>12</v>
      </c>
      <c r="C18" s="11">
        <v>11</v>
      </c>
      <c r="D18" s="11" t="s">
        <v>13</v>
      </c>
      <c r="E18" s="12">
        <v>243319</v>
      </c>
      <c r="F18" s="13"/>
      <c r="G18" s="14" t="s">
        <v>14</v>
      </c>
    </row>
    <row r="19" spans="1:7" x14ac:dyDescent="0.25">
      <c r="A19" s="10">
        <v>45669</v>
      </c>
      <c r="B19" s="11" t="s">
        <v>12</v>
      </c>
      <c r="C19" s="11">
        <v>12</v>
      </c>
      <c r="D19" s="11" t="s">
        <v>13</v>
      </c>
      <c r="E19" s="12">
        <v>13670</v>
      </c>
      <c r="F19" s="13"/>
      <c r="G19" s="14" t="s">
        <v>14</v>
      </c>
    </row>
    <row r="20" spans="1:7" x14ac:dyDescent="0.25">
      <c r="A20" s="10">
        <v>45670</v>
      </c>
      <c r="B20" s="11" t="s">
        <v>12</v>
      </c>
      <c r="C20" s="11">
        <v>13</v>
      </c>
      <c r="D20" s="11" t="s">
        <v>13</v>
      </c>
      <c r="E20" s="12">
        <v>574842</v>
      </c>
      <c r="F20" s="13"/>
      <c r="G20" s="14" t="s">
        <v>14</v>
      </c>
    </row>
    <row r="21" spans="1:7" x14ac:dyDescent="0.25">
      <c r="A21" s="10">
        <v>45671</v>
      </c>
      <c r="B21" s="11" t="s">
        <v>12</v>
      </c>
      <c r="C21" s="11">
        <v>14</v>
      </c>
      <c r="D21" s="11" t="s">
        <v>13</v>
      </c>
      <c r="E21" s="12">
        <v>524146</v>
      </c>
      <c r="F21" s="13"/>
      <c r="G21" s="14" t="s">
        <v>14</v>
      </c>
    </row>
    <row r="22" spans="1:7" x14ac:dyDescent="0.25">
      <c r="A22" s="10">
        <v>45672</v>
      </c>
      <c r="B22" s="11" t="s">
        <v>12</v>
      </c>
      <c r="C22" s="11">
        <v>15</v>
      </c>
      <c r="D22" s="11" t="s">
        <v>13</v>
      </c>
      <c r="E22" s="12">
        <v>477598</v>
      </c>
      <c r="F22" s="13"/>
      <c r="G22" s="14" t="s">
        <v>14</v>
      </c>
    </row>
    <row r="23" spans="1:7" x14ac:dyDescent="0.25">
      <c r="A23" s="10">
        <v>45673</v>
      </c>
      <c r="B23" s="11" t="s">
        <v>12</v>
      </c>
      <c r="C23" s="11">
        <v>16</v>
      </c>
      <c r="D23" s="11" t="s">
        <v>13</v>
      </c>
      <c r="E23" s="12">
        <v>678882</v>
      </c>
      <c r="F23" s="13"/>
      <c r="G23" s="14" t="s">
        <v>14</v>
      </c>
    </row>
    <row r="24" spans="1:7" x14ac:dyDescent="0.25">
      <c r="A24" s="10">
        <v>45674</v>
      </c>
      <c r="B24" s="11" t="s">
        <v>12</v>
      </c>
      <c r="C24" s="11">
        <v>17</v>
      </c>
      <c r="D24" s="11" t="s">
        <v>13</v>
      </c>
      <c r="E24" s="12">
        <v>625502</v>
      </c>
      <c r="F24" s="13"/>
      <c r="G24" s="14" t="s">
        <v>14</v>
      </c>
    </row>
    <row r="25" spans="1:7" x14ac:dyDescent="0.25">
      <c r="A25" s="10">
        <v>45675</v>
      </c>
      <c r="B25" s="11" t="s">
        <v>12</v>
      </c>
      <c r="C25" s="11">
        <v>18</v>
      </c>
      <c r="D25" s="11" t="s">
        <v>13</v>
      </c>
      <c r="E25" s="12">
        <v>307997</v>
      </c>
      <c r="F25" s="13"/>
      <c r="G25" s="14" t="s">
        <v>14</v>
      </c>
    </row>
    <row r="26" spans="1:7" x14ac:dyDescent="0.25">
      <c r="A26" s="10">
        <v>45676</v>
      </c>
      <c r="B26" s="11" t="s">
        <v>12</v>
      </c>
      <c r="C26" s="11">
        <v>19</v>
      </c>
      <c r="D26" s="11" t="s">
        <v>13</v>
      </c>
      <c r="E26" s="160" t="s">
        <v>94</v>
      </c>
      <c r="F26" s="13"/>
      <c r="G26" s="14" t="s">
        <v>14</v>
      </c>
    </row>
    <row r="27" spans="1:7" x14ac:dyDescent="0.25">
      <c r="A27" s="10">
        <v>45677</v>
      </c>
      <c r="B27" s="11" t="s">
        <v>12</v>
      </c>
      <c r="C27" s="11">
        <v>20</v>
      </c>
      <c r="D27" s="11" t="s">
        <v>13</v>
      </c>
      <c r="E27" s="12">
        <v>920859.17</v>
      </c>
      <c r="F27" s="13"/>
      <c r="G27" s="14" t="s">
        <v>14</v>
      </c>
    </row>
    <row r="28" spans="1:7" x14ac:dyDescent="0.25">
      <c r="A28" s="10">
        <v>45678</v>
      </c>
      <c r="B28" s="11" t="s">
        <v>12</v>
      </c>
      <c r="C28" s="11">
        <v>21</v>
      </c>
      <c r="D28" s="11" t="s">
        <v>13</v>
      </c>
      <c r="E28" s="160" t="s">
        <v>94</v>
      </c>
      <c r="F28" s="13"/>
      <c r="G28" s="14" t="s">
        <v>14</v>
      </c>
    </row>
    <row r="29" spans="1:7" x14ac:dyDescent="0.25">
      <c r="A29" s="10">
        <v>45679</v>
      </c>
      <c r="B29" s="11" t="s">
        <v>12</v>
      </c>
      <c r="C29" s="11">
        <v>22</v>
      </c>
      <c r="D29" s="11" t="s">
        <v>13</v>
      </c>
      <c r="E29" s="12">
        <v>785541</v>
      </c>
      <c r="F29" s="13"/>
      <c r="G29" s="14" t="s">
        <v>14</v>
      </c>
    </row>
    <row r="30" spans="1:7" x14ac:dyDescent="0.25">
      <c r="A30" s="10">
        <v>45680</v>
      </c>
      <c r="B30" s="11" t="s">
        <v>12</v>
      </c>
      <c r="C30" s="11">
        <v>23</v>
      </c>
      <c r="D30" s="11" t="s">
        <v>13</v>
      </c>
      <c r="E30" s="12">
        <v>715306</v>
      </c>
      <c r="F30" s="13"/>
      <c r="G30" s="14" t="s">
        <v>14</v>
      </c>
    </row>
    <row r="31" spans="1:7" x14ac:dyDescent="0.25">
      <c r="A31" s="10">
        <v>45681</v>
      </c>
      <c r="B31" s="11" t="s">
        <v>12</v>
      </c>
      <c r="C31" s="11">
        <v>24</v>
      </c>
      <c r="D31" s="11" t="s">
        <v>13</v>
      </c>
      <c r="E31" s="12">
        <v>632485</v>
      </c>
      <c r="F31" s="13"/>
      <c r="G31" s="14" t="s">
        <v>14</v>
      </c>
    </row>
    <row r="32" spans="1:7" x14ac:dyDescent="0.25">
      <c r="A32" s="10">
        <v>45682</v>
      </c>
      <c r="B32" s="11" t="s">
        <v>12</v>
      </c>
      <c r="C32" s="11">
        <v>25</v>
      </c>
      <c r="D32" s="11" t="s">
        <v>13</v>
      </c>
      <c r="E32" s="12">
        <v>257049</v>
      </c>
      <c r="F32" s="13"/>
      <c r="G32" s="14" t="s">
        <v>14</v>
      </c>
    </row>
    <row r="33" spans="1:7" x14ac:dyDescent="0.25">
      <c r="A33" s="10">
        <v>45683</v>
      </c>
      <c r="B33" s="11" t="s">
        <v>12</v>
      </c>
      <c r="C33" s="11">
        <v>26</v>
      </c>
      <c r="D33" s="11" t="s">
        <v>13</v>
      </c>
      <c r="E33" s="12">
        <v>9686</v>
      </c>
      <c r="F33" s="13"/>
      <c r="G33" s="14" t="s">
        <v>14</v>
      </c>
    </row>
    <row r="34" spans="1:7" x14ac:dyDescent="0.25">
      <c r="A34" s="10">
        <v>45684</v>
      </c>
      <c r="B34" s="11" t="s">
        <v>12</v>
      </c>
      <c r="C34" s="11">
        <v>27</v>
      </c>
      <c r="D34" s="11" t="s">
        <v>13</v>
      </c>
      <c r="E34" s="12">
        <v>685722</v>
      </c>
      <c r="F34" s="13"/>
      <c r="G34" s="14" t="s">
        <v>14</v>
      </c>
    </row>
    <row r="35" spans="1:7" x14ac:dyDescent="0.25">
      <c r="A35" s="10">
        <v>45685</v>
      </c>
      <c r="B35" s="11" t="s">
        <v>12</v>
      </c>
      <c r="C35" s="11">
        <v>28</v>
      </c>
      <c r="D35" s="11" t="s">
        <v>13</v>
      </c>
      <c r="E35" s="12">
        <v>1160971</v>
      </c>
      <c r="F35" s="13"/>
      <c r="G35" s="14" t="s">
        <v>14</v>
      </c>
    </row>
    <row r="36" spans="1:7" x14ac:dyDescent="0.25">
      <c r="A36" s="10">
        <v>45686</v>
      </c>
      <c r="B36" s="11" t="s">
        <v>12</v>
      </c>
      <c r="C36" s="11">
        <v>29</v>
      </c>
      <c r="D36" s="11" t="s">
        <v>13</v>
      </c>
      <c r="E36" s="12">
        <v>918119</v>
      </c>
      <c r="F36" s="13"/>
      <c r="G36" s="14" t="s">
        <v>14</v>
      </c>
    </row>
    <row r="37" spans="1:7" x14ac:dyDescent="0.25">
      <c r="A37" s="10">
        <v>45687</v>
      </c>
      <c r="B37" s="11" t="s">
        <v>12</v>
      </c>
      <c r="C37" s="11">
        <v>30</v>
      </c>
      <c r="D37" s="11" t="s">
        <v>13</v>
      </c>
      <c r="E37" s="12">
        <v>684123</v>
      </c>
      <c r="F37" s="13"/>
      <c r="G37" s="14" t="s">
        <v>14</v>
      </c>
    </row>
    <row r="38" spans="1:7" x14ac:dyDescent="0.25">
      <c r="A38" s="10">
        <v>45688</v>
      </c>
      <c r="B38" s="11" t="s">
        <v>12</v>
      </c>
      <c r="C38" s="11">
        <v>31</v>
      </c>
      <c r="D38" s="11" t="s">
        <v>13</v>
      </c>
      <c r="E38" s="12">
        <v>685877</v>
      </c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15856656.17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89" t="s">
        <v>16</v>
      </c>
      <c r="B41" s="390"/>
      <c r="C41" s="390"/>
      <c r="D41" s="390"/>
      <c r="E41" s="390"/>
      <c r="F41" s="391"/>
      <c r="G41" s="23"/>
    </row>
    <row r="42" spans="1:7" x14ac:dyDescent="0.25">
      <c r="A42" s="10">
        <v>45684</v>
      </c>
      <c r="B42" s="11" t="s">
        <v>17</v>
      </c>
      <c r="C42" s="11"/>
      <c r="D42" s="11" t="s">
        <v>210</v>
      </c>
      <c r="E42" s="12">
        <v>1223333</v>
      </c>
      <c r="F42" s="11"/>
      <c r="G42" s="11"/>
    </row>
    <row r="43" spans="1:7" x14ac:dyDescent="0.25">
      <c r="A43" s="10">
        <v>45686</v>
      </c>
      <c r="B43" s="11" t="s">
        <v>17</v>
      </c>
      <c r="C43" s="11"/>
      <c r="D43" s="25" t="s">
        <v>211</v>
      </c>
      <c r="E43" s="12">
        <v>10863252</v>
      </c>
      <c r="F43" s="11"/>
      <c r="G43" s="11"/>
    </row>
    <row r="44" spans="1:7" ht="15.75" thickBot="1" x14ac:dyDescent="0.3">
      <c r="A44" s="27"/>
      <c r="B44" s="20"/>
      <c r="C44" s="20"/>
      <c r="D44" s="28" t="s">
        <v>22</v>
      </c>
      <c r="E44" s="22">
        <f>SUM(E42:E43)</f>
        <v>12086585</v>
      </c>
      <c r="F44" s="20"/>
      <c r="G44" s="11"/>
    </row>
    <row r="45" spans="1:7" ht="15.75" thickBot="1" x14ac:dyDescent="0.3">
      <c r="A45" s="29"/>
      <c r="B45" s="30"/>
      <c r="C45" s="30"/>
      <c r="D45" s="31" t="s">
        <v>23</v>
      </c>
      <c r="E45" s="32"/>
      <c r="F45" s="30"/>
      <c r="G45" s="33"/>
    </row>
    <row r="46" spans="1:7" x14ac:dyDescent="0.25">
      <c r="A46" s="24"/>
      <c r="B46" s="25" t="s">
        <v>17</v>
      </c>
      <c r="C46" s="25"/>
      <c r="D46" s="34" t="s">
        <v>24</v>
      </c>
      <c r="E46" s="35"/>
      <c r="F46" s="36"/>
      <c r="G46" s="11"/>
    </row>
    <row r="47" spans="1:7" x14ac:dyDescent="0.25">
      <c r="A47" s="10"/>
      <c r="B47" s="11" t="s">
        <v>17</v>
      </c>
      <c r="C47" s="11"/>
      <c r="D47" s="37" t="s">
        <v>24</v>
      </c>
      <c r="E47" s="15"/>
      <c r="F47" s="13"/>
      <c r="G47" s="11"/>
    </row>
    <row r="48" spans="1:7" ht="15.75" thickBot="1" x14ac:dyDescent="0.3">
      <c r="A48" s="38"/>
      <c r="B48" s="38"/>
      <c r="C48" s="38"/>
      <c r="D48" s="38" t="s">
        <v>25</v>
      </c>
      <c r="E48" s="38"/>
      <c r="F48" s="39"/>
      <c r="G48" s="17"/>
    </row>
    <row r="49" spans="1:7" ht="15.75" thickBot="1" x14ac:dyDescent="0.3">
      <c r="A49" s="40"/>
      <c r="B49" s="41"/>
      <c r="C49" s="41"/>
      <c r="D49" s="42"/>
      <c r="E49" s="43"/>
      <c r="F49" s="41"/>
      <c r="G49" s="17"/>
    </row>
    <row r="50" spans="1:7" ht="15.75" thickBot="1" x14ac:dyDescent="0.3">
      <c r="A50" s="44"/>
      <c r="B50" s="45"/>
      <c r="C50" s="45"/>
      <c r="D50" s="46" t="s">
        <v>26</v>
      </c>
      <c r="E50" s="45"/>
      <c r="F50" s="45"/>
      <c r="G50" s="68"/>
    </row>
    <row r="51" spans="1:7" x14ac:dyDescent="0.25">
      <c r="A51" s="47">
        <v>45659</v>
      </c>
      <c r="B51" s="48" t="s">
        <v>27</v>
      </c>
      <c r="C51" s="48">
        <v>45377</v>
      </c>
      <c r="D51" s="48" t="s">
        <v>68</v>
      </c>
      <c r="E51" s="48"/>
      <c r="F51" s="49">
        <v>14250</v>
      </c>
      <c r="G51" s="23" t="s">
        <v>69</v>
      </c>
    </row>
    <row r="52" spans="1:7" x14ac:dyDescent="0.25">
      <c r="A52" s="10">
        <v>45659</v>
      </c>
      <c r="B52" s="11" t="s">
        <v>27</v>
      </c>
      <c r="C52" s="11">
        <v>45378</v>
      </c>
      <c r="D52" s="11" t="s">
        <v>70</v>
      </c>
      <c r="E52" s="13"/>
      <c r="F52" s="12">
        <v>39900</v>
      </c>
      <c r="G52" s="23" t="s">
        <v>71</v>
      </c>
    </row>
    <row r="53" spans="1:7" x14ac:dyDescent="0.25">
      <c r="A53" s="10">
        <v>45659</v>
      </c>
      <c r="B53" s="11" t="s">
        <v>27</v>
      </c>
      <c r="C53" s="11">
        <v>45379</v>
      </c>
      <c r="D53" s="23" t="s">
        <v>72</v>
      </c>
      <c r="E53" s="11"/>
      <c r="F53" s="12">
        <v>10170</v>
      </c>
      <c r="G53" s="23" t="s">
        <v>76</v>
      </c>
    </row>
    <row r="54" spans="1:7" x14ac:dyDescent="0.25">
      <c r="A54" s="10">
        <v>45660</v>
      </c>
      <c r="B54" s="11" t="s">
        <v>27</v>
      </c>
      <c r="C54" s="11">
        <v>45380</v>
      </c>
      <c r="D54" s="11" t="s">
        <v>73</v>
      </c>
      <c r="E54" s="11"/>
      <c r="F54" s="12">
        <v>12000</v>
      </c>
      <c r="G54" s="23" t="s">
        <v>74</v>
      </c>
    </row>
    <row r="55" spans="1:7" x14ac:dyDescent="0.25">
      <c r="A55" s="10">
        <v>45665</v>
      </c>
      <c r="B55" s="11" t="s">
        <v>27</v>
      </c>
      <c r="C55" s="11">
        <v>45381</v>
      </c>
      <c r="D55" s="11" t="s">
        <v>194</v>
      </c>
      <c r="E55" s="11"/>
      <c r="F55" s="12">
        <v>382.48</v>
      </c>
      <c r="G55" s="23" t="s">
        <v>96</v>
      </c>
    </row>
    <row r="56" spans="1:7" x14ac:dyDescent="0.25">
      <c r="A56" s="10">
        <v>45665</v>
      </c>
      <c r="B56" s="11" t="s">
        <v>27</v>
      </c>
      <c r="C56" s="11">
        <v>45382</v>
      </c>
      <c r="D56" s="11" t="s">
        <v>95</v>
      </c>
      <c r="E56" s="11"/>
      <c r="F56" s="12">
        <v>1835.89</v>
      </c>
      <c r="G56" s="23" t="s">
        <v>96</v>
      </c>
    </row>
    <row r="57" spans="1:7" x14ac:dyDescent="0.25">
      <c r="A57" s="10">
        <v>45665</v>
      </c>
      <c r="B57" s="11" t="s">
        <v>27</v>
      </c>
      <c r="C57" s="11">
        <v>45383</v>
      </c>
      <c r="D57" s="54" t="s">
        <v>195</v>
      </c>
      <c r="E57" s="11"/>
      <c r="F57" s="12">
        <v>382.48</v>
      </c>
      <c r="G57" s="23" t="s">
        <v>96</v>
      </c>
    </row>
    <row r="58" spans="1:7" x14ac:dyDescent="0.25">
      <c r="A58" s="10">
        <v>45665</v>
      </c>
      <c r="B58" s="11" t="s">
        <v>27</v>
      </c>
      <c r="C58" s="11">
        <v>45384</v>
      </c>
      <c r="D58" s="11" t="s">
        <v>103</v>
      </c>
      <c r="E58" s="11"/>
      <c r="F58" s="12">
        <v>3136.31</v>
      </c>
      <c r="G58" s="23" t="s">
        <v>97</v>
      </c>
    </row>
    <row r="59" spans="1:7" x14ac:dyDescent="0.25">
      <c r="A59" s="10">
        <v>45665</v>
      </c>
      <c r="B59" s="11" t="s">
        <v>27</v>
      </c>
      <c r="C59" s="11">
        <v>45385</v>
      </c>
      <c r="D59" s="23" t="s">
        <v>104</v>
      </c>
      <c r="E59" s="11"/>
      <c r="F59" s="12">
        <v>4972.2</v>
      </c>
      <c r="G59" s="23" t="s">
        <v>97</v>
      </c>
    </row>
    <row r="60" spans="1:7" x14ac:dyDescent="0.25">
      <c r="A60" s="10">
        <v>45665</v>
      </c>
      <c r="B60" s="11" t="s">
        <v>27</v>
      </c>
      <c r="C60" s="11">
        <v>45386</v>
      </c>
      <c r="D60" s="23" t="s">
        <v>183</v>
      </c>
      <c r="E60" s="11"/>
      <c r="F60" s="12">
        <v>2249.65</v>
      </c>
      <c r="G60" s="23" t="s">
        <v>96</v>
      </c>
    </row>
    <row r="61" spans="1:7" x14ac:dyDescent="0.25">
      <c r="A61" s="10">
        <v>45665</v>
      </c>
      <c r="B61" s="11" t="s">
        <v>27</v>
      </c>
      <c r="C61" s="11">
        <v>45387</v>
      </c>
      <c r="D61" s="11" t="s">
        <v>105</v>
      </c>
      <c r="E61" s="11"/>
      <c r="F61" s="12">
        <v>6748.96</v>
      </c>
      <c r="G61" s="51" t="s">
        <v>97</v>
      </c>
    </row>
    <row r="62" spans="1:7" x14ac:dyDescent="0.25">
      <c r="A62" s="10">
        <v>45665</v>
      </c>
      <c r="B62" s="11" t="s">
        <v>27</v>
      </c>
      <c r="C62" s="11">
        <v>45388</v>
      </c>
      <c r="D62" s="11" t="s">
        <v>95</v>
      </c>
      <c r="E62" s="11"/>
      <c r="F62" s="12">
        <v>1000</v>
      </c>
      <c r="G62" s="51" t="s">
        <v>97</v>
      </c>
    </row>
    <row r="63" spans="1:7" x14ac:dyDescent="0.25">
      <c r="A63" s="10">
        <v>45665</v>
      </c>
      <c r="B63" s="11" t="s">
        <v>27</v>
      </c>
      <c r="C63" s="11">
        <v>45389</v>
      </c>
      <c r="D63" s="11" t="s">
        <v>98</v>
      </c>
      <c r="E63" s="11"/>
      <c r="F63" s="12">
        <v>2087</v>
      </c>
      <c r="G63" s="51" t="s">
        <v>99</v>
      </c>
    </row>
    <row r="64" spans="1:7" x14ac:dyDescent="0.25">
      <c r="A64" s="10">
        <v>45666</v>
      </c>
      <c r="B64" s="11" t="s">
        <v>27</v>
      </c>
      <c r="C64" s="11">
        <v>45390</v>
      </c>
      <c r="D64" s="11" t="s">
        <v>387</v>
      </c>
      <c r="E64" s="11"/>
      <c r="F64" s="12">
        <v>5000</v>
      </c>
      <c r="G64" s="52" t="s">
        <v>100</v>
      </c>
    </row>
    <row r="65" spans="1:7" x14ac:dyDescent="0.25">
      <c r="A65" s="10">
        <v>45667</v>
      </c>
      <c r="B65" s="11" t="s">
        <v>27</v>
      </c>
      <c r="C65" s="11">
        <v>45391</v>
      </c>
      <c r="D65" s="11" t="s">
        <v>159</v>
      </c>
      <c r="E65" s="11"/>
      <c r="F65" s="12">
        <v>2125</v>
      </c>
      <c r="G65" s="52" t="s">
        <v>99</v>
      </c>
    </row>
    <row r="66" spans="1:7" x14ac:dyDescent="0.25">
      <c r="A66" s="10">
        <v>45667</v>
      </c>
      <c r="B66" s="11" t="s">
        <v>27</v>
      </c>
      <c r="C66" s="11">
        <v>45392</v>
      </c>
      <c r="D66" s="11" t="s">
        <v>106</v>
      </c>
      <c r="E66" s="11"/>
      <c r="F66" s="12">
        <v>2125</v>
      </c>
      <c r="G66" s="52" t="s">
        <v>99</v>
      </c>
    </row>
    <row r="67" spans="1:7" x14ac:dyDescent="0.25">
      <c r="A67" s="10">
        <v>45667</v>
      </c>
      <c r="B67" s="11" t="s">
        <v>27</v>
      </c>
      <c r="C67" s="11">
        <v>45393</v>
      </c>
      <c r="D67" s="11" t="s">
        <v>101</v>
      </c>
      <c r="E67" s="11"/>
      <c r="F67" s="12">
        <v>8500</v>
      </c>
      <c r="G67" s="52" t="s">
        <v>99</v>
      </c>
    </row>
    <row r="68" spans="1:7" x14ac:dyDescent="0.25">
      <c r="A68" s="10">
        <v>45667</v>
      </c>
      <c r="B68" s="11" t="s">
        <v>27</v>
      </c>
      <c r="C68" s="11">
        <v>45394</v>
      </c>
      <c r="D68" s="11" t="s">
        <v>107</v>
      </c>
      <c r="E68" s="11"/>
      <c r="F68" s="15">
        <v>4250</v>
      </c>
      <c r="G68" s="52" t="s">
        <v>99</v>
      </c>
    </row>
    <row r="69" spans="1:7" x14ac:dyDescent="0.25">
      <c r="A69" s="10">
        <v>45667</v>
      </c>
      <c r="B69" s="11" t="s">
        <v>27</v>
      </c>
      <c r="C69" s="11">
        <v>45395</v>
      </c>
      <c r="D69" s="11" t="s">
        <v>108</v>
      </c>
      <c r="E69" s="11"/>
      <c r="F69" s="12">
        <v>8500</v>
      </c>
      <c r="G69" s="52" t="s">
        <v>99</v>
      </c>
    </row>
    <row r="70" spans="1:7" x14ac:dyDescent="0.25">
      <c r="A70" s="10">
        <v>45667</v>
      </c>
      <c r="B70" s="11" t="s">
        <v>27</v>
      </c>
      <c r="C70" s="11">
        <v>45396</v>
      </c>
      <c r="D70" s="11" t="s">
        <v>109</v>
      </c>
      <c r="E70" s="11"/>
      <c r="F70" s="12">
        <v>2125</v>
      </c>
      <c r="G70" s="52" t="s">
        <v>99</v>
      </c>
    </row>
    <row r="71" spans="1:7" x14ac:dyDescent="0.25">
      <c r="A71" s="10">
        <v>45667</v>
      </c>
      <c r="B71" s="11" t="s">
        <v>27</v>
      </c>
      <c r="C71" s="11">
        <v>45397</v>
      </c>
      <c r="D71" s="55" t="s">
        <v>110</v>
      </c>
      <c r="E71" s="11"/>
      <c r="F71" s="12">
        <v>8500</v>
      </c>
      <c r="G71" s="52" t="s">
        <v>99</v>
      </c>
    </row>
    <row r="72" spans="1:7" x14ac:dyDescent="0.25">
      <c r="A72" s="10">
        <v>45667</v>
      </c>
      <c r="B72" s="11" t="s">
        <v>27</v>
      </c>
      <c r="C72" s="11">
        <v>45398</v>
      </c>
      <c r="D72" s="11" t="s">
        <v>111</v>
      </c>
      <c r="E72" s="11"/>
      <c r="F72" s="12">
        <v>4250</v>
      </c>
      <c r="G72" s="52" t="s">
        <v>99</v>
      </c>
    </row>
    <row r="73" spans="1:7" x14ac:dyDescent="0.25">
      <c r="A73" s="10">
        <v>45667</v>
      </c>
      <c r="B73" s="11" t="s">
        <v>27</v>
      </c>
      <c r="C73" s="11">
        <v>45399</v>
      </c>
      <c r="D73" s="11" t="s">
        <v>112</v>
      </c>
      <c r="E73" s="11"/>
      <c r="F73" s="12">
        <v>4958.33</v>
      </c>
      <c r="G73" s="52" t="s">
        <v>99</v>
      </c>
    </row>
    <row r="74" spans="1:7" x14ac:dyDescent="0.25">
      <c r="A74" s="10">
        <v>45671</v>
      </c>
      <c r="B74" s="11" t="s">
        <v>27</v>
      </c>
      <c r="C74" s="11">
        <v>45400</v>
      </c>
      <c r="D74" s="11" t="s">
        <v>113</v>
      </c>
      <c r="E74" s="11"/>
      <c r="F74" s="12">
        <v>7600</v>
      </c>
      <c r="G74" s="51" t="s">
        <v>114</v>
      </c>
    </row>
    <row r="75" spans="1:7" x14ac:dyDescent="0.25">
      <c r="A75" s="10">
        <v>45671</v>
      </c>
      <c r="B75" s="11" t="s">
        <v>27</v>
      </c>
      <c r="C75" s="11">
        <v>45401</v>
      </c>
      <c r="D75" s="11" t="s">
        <v>115</v>
      </c>
      <c r="E75" s="11"/>
      <c r="F75" s="12">
        <v>9500</v>
      </c>
      <c r="G75" s="51" t="s">
        <v>114</v>
      </c>
    </row>
    <row r="76" spans="1:7" x14ac:dyDescent="0.25">
      <c r="A76" s="10">
        <v>45671</v>
      </c>
      <c r="B76" s="11" t="s">
        <v>27</v>
      </c>
      <c r="C76" s="11">
        <v>45402</v>
      </c>
      <c r="D76" s="11" t="s">
        <v>116</v>
      </c>
      <c r="E76" s="11"/>
      <c r="F76" s="12">
        <v>9500</v>
      </c>
      <c r="G76" s="51" t="s">
        <v>114</v>
      </c>
    </row>
    <row r="77" spans="1:7" x14ac:dyDescent="0.25">
      <c r="A77" s="10">
        <v>45671</v>
      </c>
      <c r="B77" s="11" t="s">
        <v>27</v>
      </c>
      <c r="C77" s="11">
        <v>45403</v>
      </c>
      <c r="D77" s="11" t="s">
        <v>102</v>
      </c>
      <c r="E77" s="11"/>
      <c r="F77" s="12">
        <v>0</v>
      </c>
      <c r="G77" s="52" t="s">
        <v>102</v>
      </c>
    </row>
    <row r="78" spans="1:7" x14ac:dyDescent="0.25">
      <c r="A78" s="10">
        <v>45671</v>
      </c>
      <c r="B78" s="11" t="s">
        <v>27</v>
      </c>
      <c r="C78" s="11">
        <v>45404</v>
      </c>
      <c r="D78" s="11" t="s">
        <v>102</v>
      </c>
      <c r="E78" s="11"/>
      <c r="F78" s="12">
        <v>0</v>
      </c>
      <c r="G78" s="52" t="s">
        <v>102</v>
      </c>
    </row>
    <row r="79" spans="1:7" x14ac:dyDescent="0.25">
      <c r="A79" s="10">
        <v>45671</v>
      </c>
      <c r="B79" s="11" t="s">
        <v>27</v>
      </c>
      <c r="C79" s="11">
        <v>45405</v>
      </c>
      <c r="D79" s="11" t="s">
        <v>102</v>
      </c>
      <c r="E79" s="11"/>
      <c r="F79" s="12">
        <v>0</v>
      </c>
      <c r="G79" s="52" t="s">
        <v>102</v>
      </c>
    </row>
    <row r="80" spans="1:7" x14ac:dyDescent="0.25">
      <c r="A80" s="10">
        <v>45671</v>
      </c>
      <c r="B80" s="11" t="s">
        <v>27</v>
      </c>
      <c r="C80" s="11">
        <v>45406</v>
      </c>
      <c r="D80" s="11" t="s">
        <v>102</v>
      </c>
      <c r="E80" s="11"/>
      <c r="F80" s="12">
        <v>0</v>
      </c>
      <c r="G80" s="52" t="s">
        <v>102</v>
      </c>
    </row>
    <row r="81" spans="1:7" x14ac:dyDescent="0.25">
      <c r="A81" s="10">
        <v>45671</v>
      </c>
      <c r="B81" s="11" t="s">
        <v>27</v>
      </c>
      <c r="C81" s="11">
        <v>45407</v>
      </c>
      <c r="D81" s="11" t="s">
        <v>117</v>
      </c>
      <c r="E81" s="11"/>
      <c r="F81" s="12">
        <v>251876.9</v>
      </c>
      <c r="G81" s="52" t="s">
        <v>118</v>
      </c>
    </row>
    <row r="82" spans="1:7" x14ac:dyDescent="0.25">
      <c r="A82" s="10">
        <v>45671</v>
      </c>
      <c r="B82" s="11" t="s">
        <v>27</v>
      </c>
      <c r="C82" s="11">
        <v>45408</v>
      </c>
      <c r="D82" s="11" t="s">
        <v>117</v>
      </c>
      <c r="E82" s="11"/>
      <c r="F82" s="12">
        <v>271906.84999999998</v>
      </c>
      <c r="G82" s="52" t="s">
        <v>118</v>
      </c>
    </row>
    <row r="83" spans="1:7" x14ac:dyDescent="0.25">
      <c r="A83" s="10">
        <v>45671</v>
      </c>
      <c r="B83" s="11" t="s">
        <v>27</v>
      </c>
      <c r="C83" s="11">
        <v>45409</v>
      </c>
      <c r="D83" s="11" t="s">
        <v>119</v>
      </c>
      <c r="E83" s="11"/>
      <c r="F83" s="12">
        <v>42518.64</v>
      </c>
      <c r="G83" s="51" t="s">
        <v>76</v>
      </c>
    </row>
    <row r="84" spans="1:7" x14ac:dyDescent="0.25">
      <c r="A84" s="10">
        <v>45679</v>
      </c>
      <c r="B84" s="11" t="s">
        <v>27</v>
      </c>
      <c r="C84" s="11">
        <v>45410</v>
      </c>
      <c r="D84" s="11" t="s">
        <v>157</v>
      </c>
      <c r="E84" s="11"/>
      <c r="F84" s="12">
        <v>20000</v>
      </c>
      <c r="G84" s="52" t="s">
        <v>158</v>
      </c>
    </row>
    <row r="85" spans="1:7" x14ac:dyDescent="0.25">
      <c r="A85" s="10">
        <v>45680</v>
      </c>
      <c r="B85" s="11" t="s">
        <v>27</v>
      </c>
      <c r="C85" s="11">
        <v>45411</v>
      </c>
      <c r="D85" s="11" t="s">
        <v>159</v>
      </c>
      <c r="E85" s="11"/>
      <c r="F85" s="12">
        <v>8500</v>
      </c>
      <c r="G85" s="51" t="s">
        <v>160</v>
      </c>
    </row>
    <row r="86" spans="1:7" x14ac:dyDescent="0.25">
      <c r="A86" s="10">
        <v>45680</v>
      </c>
      <c r="B86" s="11" t="s">
        <v>27</v>
      </c>
      <c r="C86" s="11">
        <v>45412</v>
      </c>
      <c r="D86" s="11" t="s">
        <v>106</v>
      </c>
      <c r="E86" s="11"/>
      <c r="F86" s="12">
        <v>8500</v>
      </c>
      <c r="G86" s="51" t="s">
        <v>160</v>
      </c>
    </row>
    <row r="87" spans="1:7" x14ac:dyDescent="0.25">
      <c r="A87" s="10">
        <v>45680</v>
      </c>
      <c r="B87" s="11" t="s">
        <v>27</v>
      </c>
      <c r="C87" s="11">
        <v>45413</v>
      </c>
      <c r="D87" s="11" t="s">
        <v>101</v>
      </c>
      <c r="E87" s="11"/>
      <c r="F87" s="12">
        <v>8500</v>
      </c>
      <c r="G87" s="51" t="s">
        <v>160</v>
      </c>
    </row>
    <row r="88" spans="1:7" x14ac:dyDescent="0.25">
      <c r="A88" s="10">
        <v>45680</v>
      </c>
      <c r="B88" s="11" t="s">
        <v>27</v>
      </c>
      <c r="C88" s="11">
        <v>45414</v>
      </c>
      <c r="D88" s="11" t="s">
        <v>107</v>
      </c>
      <c r="E88" s="11"/>
      <c r="F88" s="12">
        <v>8500</v>
      </c>
      <c r="G88" s="51" t="s">
        <v>160</v>
      </c>
    </row>
    <row r="89" spans="1:7" x14ac:dyDescent="0.25">
      <c r="A89" s="10">
        <v>45680</v>
      </c>
      <c r="B89" s="11" t="s">
        <v>27</v>
      </c>
      <c r="C89" s="11">
        <v>45415</v>
      </c>
      <c r="D89" s="11" t="s">
        <v>108</v>
      </c>
      <c r="E89" s="11"/>
      <c r="F89" s="12">
        <v>8500</v>
      </c>
      <c r="G89" s="51" t="s">
        <v>160</v>
      </c>
    </row>
    <row r="90" spans="1:7" x14ac:dyDescent="0.25">
      <c r="A90" s="10">
        <v>45680</v>
      </c>
      <c r="B90" s="11" t="s">
        <v>27</v>
      </c>
      <c r="C90" s="11">
        <v>45416</v>
      </c>
      <c r="D90" s="11" t="s">
        <v>109</v>
      </c>
      <c r="E90" s="11"/>
      <c r="F90" s="12">
        <v>8500</v>
      </c>
      <c r="G90" s="51" t="s">
        <v>196</v>
      </c>
    </row>
    <row r="91" spans="1:7" x14ac:dyDescent="0.25">
      <c r="A91" s="10">
        <v>45680</v>
      </c>
      <c r="B91" s="11" t="s">
        <v>27</v>
      </c>
      <c r="C91" s="11">
        <v>45417</v>
      </c>
      <c r="D91" s="11" t="s">
        <v>110</v>
      </c>
      <c r="E91" s="11"/>
      <c r="F91" s="12">
        <v>8500</v>
      </c>
      <c r="G91" s="51" t="s">
        <v>160</v>
      </c>
    </row>
    <row r="92" spans="1:7" x14ac:dyDescent="0.25">
      <c r="A92" s="10">
        <v>45680</v>
      </c>
      <c r="B92" s="11" t="s">
        <v>27</v>
      </c>
      <c r="C92" s="11">
        <v>45418</v>
      </c>
      <c r="D92" s="11" t="s">
        <v>111</v>
      </c>
      <c r="E92" s="11"/>
      <c r="F92" s="12">
        <v>8500</v>
      </c>
      <c r="G92" s="51" t="s">
        <v>160</v>
      </c>
    </row>
    <row r="93" spans="1:7" x14ac:dyDescent="0.25">
      <c r="A93" s="10">
        <v>45680</v>
      </c>
      <c r="B93" s="11" t="s">
        <v>27</v>
      </c>
      <c r="C93" s="11">
        <v>45419</v>
      </c>
      <c r="D93" s="11" t="s">
        <v>161</v>
      </c>
      <c r="E93" s="11"/>
      <c r="F93" s="12">
        <v>8500</v>
      </c>
      <c r="G93" s="51" t="s">
        <v>160</v>
      </c>
    </row>
    <row r="94" spans="1:7" x14ac:dyDescent="0.25">
      <c r="A94" s="10">
        <v>45680</v>
      </c>
      <c r="B94" s="11" t="s">
        <v>27</v>
      </c>
      <c r="C94" s="11">
        <v>45420</v>
      </c>
      <c r="D94" s="11" t="s">
        <v>197</v>
      </c>
      <c r="E94" s="11"/>
      <c r="F94" s="12">
        <v>1500</v>
      </c>
      <c r="G94" s="51" t="s">
        <v>198</v>
      </c>
    </row>
    <row r="95" spans="1:7" x14ac:dyDescent="0.25">
      <c r="A95" s="10">
        <v>45680</v>
      </c>
      <c r="B95" s="11" t="s">
        <v>27</v>
      </c>
      <c r="C95" s="11">
        <v>45421</v>
      </c>
      <c r="D95" s="11" t="s">
        <v>199</v>
      </c>
      <c r="E95" s="11"/>
      <c r="F95" s="12">
        <v>1500</v>
      </c>
      <c r="G95" s="51" t="s">
        <v>198</v>
      </c>
    </row>
    <row r="96" spans="1:7" x14ac:dyDescent="0.25">
      <c r="A96" s="10">
        <v>45680</v>
      </c>
      <c r="B96" s="11" t="s">
        <v>27</v>
      </c>
      <c r="C96" s="11">
        <v>45422</v>
      </c>
      <c r="D96" s="11" t="s">
        <v>200</v>
      </c>
      <c r="E96" s="11"/>
      <c r="F96" s="12">
        <v>1500</v>
      </c>
      <c r="G96" s="51" t="s">
        <v>198</v>
      </c>
    </row>
    <row r="97" spans="1:7" x14ac:dyDescent="0.25">
      <c r="A97" s="10">
        <v>45680</v>
      </c>
      <c r="B97" s="11" t="s">
        <v>27</v>
      </c>
      <c r="C97" s="11">
        <v>45423</v>
      </c>
      <c r="D97" s="11" t="s">
        <v>201</v>
      </c>
      <c r="E97" s="11"/>
      <c r="F97" s="12">
        <v>1500</v>
      </c>
      <c r="G97" s="51" t="s">
        <v>198</v>
      </c>
    </row>
    <row r="98" spans="1:7" x14ac:dyDescent="0.25">
      <c r="A98" s="10">
        <v>45680</v>
      </c>
      <c r="B98" s="11" t="s">
        <v>27</v>
      </c>
      <c r="C98" s="11">
        <v>45424</v>
      </c>
      <c r="D98" s="11" t="s">
        <v>202</v>
      </c>
      <c r="E98" s="11"/>
      <c r="F98" s="12">
        <v>3000</v>
      </c>
      <c r="G98" s="51" t="s">
        <v>121</v>
      </c>
    </row>
    <row r="99" spans="1:7" x14ac:dyDescent="0.25">
      <c r="A99" s="10">
        <v>45680</v>
      </c>
      <c r="B99" s="11" t="s">
        <v>27</v>
      </c>
      <c r="C99" s="11">
        <v>45425</v>
      </c>
      <c r="D99" s="11" t="s">
        <v>111</v>
      </c>
      <c r="E99" s="11"/>
      <c r="F99" s="12">
        <v>3000</v>
      </c>
      <c r="G99" s="51" t="s">
        <v>121</v>
      </c>
    </row>
    <row r="100" spans="1:7" x14ac:dyDescent="0.25">
      <c r="A100" s="10">
        <v>45680</v>
      </c>
      <c r="B100" s="11" t="s">
        <v>27</v>
      </c>
      <c r="C100" s="11">
        <v>45426</v>
      </c>
      <c r="D100" s="11" t="s">
        <v>110</v>
      </c>
      <c r="E100" s="11"/>
      <c r="F100" s="12">
        <v>3000</v>
      </c>
      <c r="G100" s="51" t="s">
        <v>121</v>
      </c>
    </row>
    <row r="101" spans="1:7" x14ac:dyDescent="0.25">
      <c r="A101" s="10">
        <v>45680</v>
      </c>
      <c r="B101" s="11" t="s">
        <v>27</v>
      </c>
      <c r="C101" s="11">
        <v>45427</v>
      </c>
      <c r="D101" s="11" t="s">
        <v>162</v>
      </c>
      <c r="E101" s="11"/>
      <c r="F101" s="12">
        <v>75000</v>
      </c>
      <c r="G101" s="51" t="s">
        <v>163</v>
      </c>
    </row>
    <row r="102" spans="1:7" x14ac:dyDescent="0.25">
      <c r="A102" s="10">
        <v>45680</v>
      </c>
      <c r="B102" s="11" t="s">
        <v>27</v>
      </c>
      <c r="C102" s="11">
        <v>45428</v>
      </c>
      <c r="D102" s="11" t="s">
        <v>165</v>
      </c>
      <c r="E102" s="11"/>
      <c r="F102" s="12">
        <v>52000</v>
      </c>
      <c r="G102" s="51" t="s">
        <v>163</v>
      </c>
    </row>
    <row r="103" spans="1:7" x14ac:dyDescent="0.25">
      <c r="A103" s="10">
        <v>45680</v>
      </c>
      <c r="B103" s="11" t="s">
        <v>27</v>
      </c>
      <c r="C103" s="11">
        <v>45429</v>
      </c>
      <c r="D103" s="11" t="s">
        <v>166</v>
      </c>
      <c r="E103" s="11"/>
      <c r="F103" s="12">
        <v>40000</v>
      </c>
      <c r="G103" s="51" t="s">
        <v>163</v>
      </c>
    </row>
    <row r="104" spans="1:7" x14ac:dyDescent="0.25">
      <c r="A104" s="10">
        <v>45680</v>
      </c>
      <c r="B104" s="11" t="s">
        <v>27</v>
      </c>
      <c r="C104" s="11">
        <v>45430</v>
      </c>
      <c r="D104" s="11" t="s">
        <v>93</v>
      </c>
      <c r="E104" s="11"/>
      <c r="F104" s="12">
        <v>30000</v>
      </c>
      <c r="G104" s="51" t="s">
        <v>163</v>
      </c>
    </row>
    <row r="105" spans="1:7" x14ac:dyDescent="0.25">
      <c r="A105" s="10">
        <v>45680</v>
      </c>
      <c r="B105" s="11" t="s">
        <v>27</v>
      </c>
      <c r="C105" s="11">
        <v>45431</v>
      </c>
      <c r="D105" s="11" t="s">
        <v>167</v>
      </c>
      <c r="E105" s="11"/>
      <c r="F105" s="12">
        <v>40000</v>
      </c>
      <c r="G105" s="51" t="s">
        <v>163</v>
      </c>
    </row>
    <row r="106" spans="1:7" x14ac:dyDescent="0.25">
      <c r="A106" s="10">
        <v>45680</v>
      </c>
      <c r="B106" s="11" t="s">
        <v>27</v>
      </c>
      <c r="C106" s="11">
        <v>45432</v>
      </c>
      <c r="D106" s="11" t="s">
        <v>168</v>
      </c>
      <c r="E106" s="11"/>
      <c r="F106" s="12">
        <v>20000</v>
      </c>
      <c r="G106" s="51" t="s">
        <v>163</v>
      </c>
    </row>
    <row r="107" spans="1:7" x14ac:dyDescent="0.25">
      <c r="A107" s="10">
        <v>45680</v>
      </c>
      <c r="B107" s="11" t="s">
        <v>27</v>
      </c>
      <c r="C107" s="11">
        <v>45433</v>
      </c>
      <c r="D107" s="11" t="s">
        <v>203</v>
      </c>
      <c r="E107" s="11"/>
      <c r="F107" s="12">
        <v>10200.959999999999</v>
      </c>
      <c r="G107" s="51" t="s">
        <v>163</v>
      </c>
    </row>
    <row r="108" spans="1:7" x14ac:dyDescent="0.25">
      <c r="A108" s="10">
        <v>45680</v>
      </c>
      <c r="B108" s="11" t="s">
        <v>27</v>
      </c>
      <c r="C108" s="11">
        <v>45434</v>
      </c>
      <c r="D108" s="11" t="s">
        <v>169</v>
      </c>
      <c r="E108" s="11"/>
      <c r="F108" s="12">
        <v>25000</v>
      </c>
      <c r="G108" s="51" t="s">
        <v>163</v>
      </c>
    </row>
    <row r="109" spans="1:7" x14ac:dyDescent="0.25">
      <c r="A109" s="10">
        <v>45680</v>
      </c>
      <c r="B109" s="11" t="s">
        <v>27</v>
      </c>
      <c r="C109" s="11">
        <v>45435</v>
      </c>
      <c r="D109" s="11" t="s">
        <v>170</v>
      </c>
      <c r="E109" s="11"/>
      <c r="F109" s="12">
        <v>40000</v>
      </c>
      <c r="G109" s="51" t="s">
        <v>163</v>
      </c>
    </row>
    <row r="110" spans="1:7" x14ac:dyDescent="0.25">
      <c r="A110" s="10">
        <v>45680</v>
      </c>
      <c r="B110" s="11" t="s">
        <v>27</v>
      </c>
      <c r="C110" s="11">
        <v>45436</v>
      </c>
      <c r="D110" s="11" t="s">
        <v>171</v>
      </c>
      <c r="E110" s="11"/>
      <c r="F110" s="12">
        <v>15000</v>
      </c>
      <c r="G110" s="51" t="s">
        <v>163</v>
      </c>
    </row>
    <row r="111" spans="1:7" x14ac:dyDescent="0.25">
      <c r="A111" s="10">
        <v>45680</v>
      </c>
      <c r="B111" s="11" t="s">
        <v>27</v>
      </c>
      <c r="C111" s="11">
        <v>45437</v>
      </c>
      <c r="D111" s="11" t="s">
        <v>172</v>
      </c>
      <c r="E111" s="11"/>
      <c r="F111" s="12">
        <v>20000</v>
      </c>
      <c r="G111" s="51" t="s">
        <v>163</v>
      </c>
    </row>
    <row r="112" spans="1:7" x14ac:dyDescent="0.25">
      <c r="A112" s="10">
        <v>45680</v>
      </c>
      <c r="B112" s="11" t="s">
        <v>27</v>
      </c>
      <c r="C112" s="11">
        <v>45438</v>
      </c>
      <c r="D112" s="11" t="s">
        <v>173</v>
      </c>
      <c r="E112" s="11"/>
      <c r="F112" s="12">
        <v>20000</v>
      </c>
      <c r="G112" s="51" t="s">
        <v>163</v>
      </c>
    </row>
    <row r="113" spans="1:7" x14ac:dyDescent="0.25">
      <c r="A113" s="10">
        <v>45680</v>
      </c>
      <c r="B113" s="11" t="s">
        <v>27</v>
      </c>
      <c r="C113" s="11">
        <v>45439</v>
      </c>
      <c r="D113" s="11" t="s">
        <v>174</v>
      </c>
      <c r="E113" s="11"/>
      <c r="F113" s="12">
        <v>30000</v>
      </c>
      <c r="G113" s="51" t="s">
        <v>163</v>
      </c>
    </row>
    <row r="114" spans="1:7" x14ac:dyDescent="0.25">
      <c r="A114" s="10">
        <v>45680</v>
      </c>
      <c r="B114" s="11" t="s">
        <v>27</v>
      </c>
      <c r="C114" s="11">
        <v>45440</v>
      </c>
      <c r="D114" s="11" t="s">
        <v>175</v>
      </c>
      <c r="E114" s="11"/>
      <c r="F114" s="12">
        <v>20000</v>
      </c>
      <c r="G114" s="51" t="s">
        <v>163</v>
      </c>
    </row>
    <row r="115" spans="1:7" x14ac:dyDescent="0.25">
      <c r="A115" s="10">
        <v>45680</v>
      </c>
      <c r="B115" s="11" t="s">
        <v>27</v>
      </c>
      <c r="C115" s="11">
        <v>45441</v>
      </c>
      <c r="D115" s="11" t="s">
        <v>176</v>
      </c>
      <c r="E115" s="11"/>
      <c r="F115" s="12">
        <v>20000</v>
      </c>
      <c r="G115" s="51" t="s">
        <v>163</v>
      </c>
    </row>
    <row r="116" spans="1:7" x14ac:dyDescent="0.25">
      <c r="A116" s="10">
        <v>45680</v>
      </c>
      <c r="B116" s="11" t="s">
        <v>27</v>
      </c>
      <c r="C116" s="11">
        <v>45442</v>
      </c>
      <c r="D116" s="11" t="s">
        <v>102</v>
      </c>
      <c r="E116" s="11"/>
      <c r="F116" s="12">
        <v>0</v>
      </c>
      <c r="G116" s="51" t="s">
        <v>102</v>
      </c>
    </row>
    <row r="117" spans="1:7" x14ac:dyDescent="0.25">
      <c r="A117" s="10">
        <v>45680</v>
      </c>
      <c r="B117" s="11" t="s">
        <v>27</v>
      </c>
      <c r="C117" s="11">
        <v>45443</v>
      </c>
      <c r="D117" s="11" t="s">
        <v>177</v>
      </c>
      <c r="E117" s="11"/>
      <c r="F117" s="12">
        <v>20000</v>
      </c>
      <c r="G117" s="51" t="s">
        <v>163</v>
      </c>
    </row>
    <row r="118" spans="1:7" x14ac:dyDescent="0.25">
      <c r="A118" s="10">
        <v>45680</v>
      </c>
      <c r="B118" s="11" t="s">
        <v>27</v>
      </c>
      <c r="C118" s="11">
        <v>45444</v>
      </c>
      <c r="D118" s="11" t="s">
        <v>178</v>
      </c>
      <c r="E118" s="11"/>
      <c r="F118" s="12">
        <v>22000</v>
      </c>
      <c r="G118" s="51" t="s">
        <v>163</v>
      </c>
    </row>
    <row r="119" spans="1:7" x14ac:dyDescent="0.25">
      <c r="A119" s="10">
        <v>45680</v>
      </c>
      <c r="B119" s="11" t="s">
        <v>27</v>
      </c>
      <c r="C119" s="11">
        <v>45445</v>
      </c>
      <c r="D119" s="11" t="s">
        <v>179</v>
      </c>
      <c r="E119" s="11"/>
      <c r="F119" s="12">
        <v>20000</v>
      </c>
      <c r="G119" s="51" t="s">
        <v>163</v>
      </c>
    </row>
    <row r="120" spans="1:7" x14ac:dyDescent="0.25">
      <c r="A120" s="10">
        <v>45680</v>
      </c>
      <c r="B120" s="11" t="s">
        <v>27</v>
      </c>
      <c r="C120" s="11">
        <v>45446</v>
      </c>
      <c r="D120" s="11" t="s">
        <v>180</v>
      </c>
      <c r="E120" s="11"/>
      <c r="F120" s="12">
        <v>18000</v>
      </c>
      <c r="G120" s="51" t="s">
        <v>163</v>
      </c>
    </row>
    <row r="121" spans="1:7" x14ac:dyDescent="0.25">
      <c r="A121" s="10">
        <v>45680</v>
      </c>
      <c r="B121" s="11" t="s">
        <v>27</v>
      </c>
      <c r="C121" s="11">
        <v>45447</v>
      </c>
      <c r="D121" s="11" t="s">
        <v>181</v>
      </c>
      <c r="E121" s="11"/>
      <c r="F121" s="12">
        <v>18000</v>
      </c>
      <c r="G121" s="51" t="s">
        <v>163</v>
      </c>
    </row>
    <row r="122" spans="1:7" x14ac:dyDescent="0.25">
      <c r="A122" s="10">
        <v>45680</v>
      </c>
      <c r="B122" s="11" t="s">
        <v>27</v>
      </c>
      <c r="C122" s="11">
        <v>45448</v>
      </c>
      <c r="D122" s="11" t="s">
        <v>182</v>
      </c>
      <c r="E122" s="11"/>
      <c r="F122" s="12">
        <v>20000</v>
      </c>
      <c r="G122" s="51" t="s">
        <v>163</v>
      </c>
    </row>
    <row r="123" spans="1:7" x14ac:dyDescent="0.25">
      <c r="A123" s="10">
        <v>45680</v>
      </c>
      <c r="B123" s="11" t="s">
        <v>27</v>
      </c>
      <c r="C123" s="11">
        <v>45449</v>
      </c>
      <c r="D123" s="11" t="s">
        <v>183</v>
      </c>
      <c r="E123" s="11"/>
      <c r="F123" s="12">
        <v>10200.959999999999</v>
      </c>
      <c r="G123" s="51" t="s">
        <v>163</v>
      </c>
    </row>
    <row r="124" spans="1:7" x14ac:dyDescent="0.25">
      <c r="A124" s="10">
        <v>45680</v>
      </c>
      <c r="B124" s="11" t="s">
        <v>27</v>
      </c>
      <c r="C124" s="11">
        <v>45450</v>
      </c>
      <c r="D124" s="11" t="s">
        <v>103</v>
      </c>
      <c r="E124" s="11"/>
      <c r="F124" s="12">
        <v>10200.959999999999</v>
      </c>
      <c r="G124" s="51" t="s">
        <v>163</v>
      </c>
    </row>
    <row r="125" spans="1:7" x14ac:dyDescent="0.25">
      <c r="A125" s="10">
        <v>45680</v>
      </c>
      <c r="B125" s="11" t="s">
        <v>27</v>
      </c>
      <c r="C125" s="11">
        <v>45451</v>
      </c>
      <c r="D125" s="11" t="s">
        <v>184</v>
      </c>
      <c r="E125" s="11"/>
      <c r="F125" s="12">
        <v>20000</v>
      </c>
      <c r="G125" s="51" t="s">
        <v>163</v>
      </c>
    </row>
    <row r="126" spans="1:7" x14ac:dyDescent="0.25">
      <c r="A126" s="10">
        <v>45680</v>
      </c>
      <c r="B126" s="11" t="s">
        <v>27</v>
      </c>
      <c r="C126" s="11">
        <v>45452</v>
      </c>
      <c r="D126" s="11" t="s">
        <v>204</v>
      </c>
      <c r="E126" s="11"/>
      <c r="F126" s="12">
        <v>33340</v>
      </c>
      <c r="G126" s="52" t="s">
        <v>163</v>
      </c>
    </row>
    <row r="127" spans="1:7" x14ac:dyDescent="0.25">
      <c r="A127" s="10">
        <v>45680</v>
      </c>
      <c r="B127" s="11" t="s">
        <v>27</v>
      </c>
      <c r="C127" s="11">
        <v>45453</v>
      </c>
      <c r="D127" s="11" t="s">
        <v>102</v>
      </c>
      <c r="E127" s="11"/>
      <c r="F127" s="12">
        <v>0</v>
      </c>
      <c r="G127" s="52" t="s">
        <v>102</v>
      </c>
    </row>
    <row r="128" spans="1:7" x14ac:dyDescent="0.25">
      <c r="A128" s="10">
        <v>45680</v>
      </c>
      <c r="B128" s="11" t="s">
        <v>27</v>
      </c>
      <c r="C128" s="11">
        <v>45454</v>
      </c>
      <c r="D128" s="11" t="s">
        <v>185</v>
      </c>
      <c r="E128" s="11"/>
      <c r="F128" s="12">
        <v>12000</v>
      </c>
      <c r="G128" s="51" t="s">
        <v>163</v>
      </c>
    </row>
    <row r="129" spans="1:7" x14ac:dyDescent="0.25">
      <c r="A129" s="10">
        <v>45680</v>
      </c>
      <c r="B129" s="11" t="s">
        <v>27</v>
      </c>
      <c r="C129" s="11">
        <v>45455</v>
      </c>
      <c r="D129" s="11" t="s">
        <v>102</v>
      </c>
      <c r="E129" s="11"/>
      <c r="F129" s="12">
        <v>0</v>
      </c>
      <c r="G129" s="51" t="s">
        <v>102</v>
      </c>
    </row>
    <row r="130" spans="1:7" x14ac:dyDescent="0.25">
      <c r="A130" s="10">
        <v>45680</v>
      </c>
      <c r="B130" s="11" t="s">
        <v>27</v>
      </c>
      <c r="C130" s="11">
        <v>45456</v>
      </c>
      <c r="D130" s="11" t="s">
        <v>186</v>
      </c>
      <c r="E130" s="11"/>
      <c r="F130" s="12">
        <v>14000</v>
      </c>
      <c r="G130" s="51" t="s">
        <v>163</v>
      </c>
    </row>
    <row r="131" spans="1:7" x14ac:dyDescent="0.25">
      <c r="A131" s="10">
        <v>45680</v>
      </c>
      <c r="B131" s="11" t="s">
        <v>27</v>
      </c>
      <c r="C131" s="11">
        <v>45457</v>
      </c>
      <c r="D131" s="11" t="s">
        <v>187</v>
      </c>
      <c r="E131" s="11"/>
      <c r="F131" s="12">
        <v>12000</v>
      </c>
      <c r="G131" s="51" t="s">
        <v>163</v>
      </c>
    </row>
    <row r="132" spans="1:7" x14ac:dyDescent="0.25">
      <c r="A132" s="10">
        <v>45680</v>
      </c>
      <c r="B132" s="11" t="s">
        <v>27</v>
      </c>
      <c r="C132" s="11">
        <v>45458</v>
      </c>
      <c r="D132" s="11" t="s">
        <v>188</v>
      </c>
      <c r="E132" s="11" t="s">
        <v>209</v>
      </c>
      <c r="F132" s="12">
        <v>12000</v>
      </c>
      <c r="G132" s="51" t="s">
        <v>163</v>
      </c>
    </row>
    <row r="133" spans="1:7" x14ac:dyDescent="0.25">
      <c r="A133" s="10">
        <v>45680</v>
      </c>
      <c r="B133" s="11" t="s">
        <v>27</v>
      </c>
      <c r="C133" s="11">
        <v>45459</v>
      </c>
      <c r="D133" s="11" t="s">
        <v>189</v>
      </c>
      <c r="E133" s="11"/>
      <c r="F133" s="12">
        <v>12000</v>
      </c>
      <c r="G133" s="51" t="s">
        <v>163</v>
      </c>
    </row>
    <row r="134" spans="1:7" x14ac:dyDescent="0.25">
      <c r="A134" s="10">
        <v>45680</v>
      </c>
      <c r="B134" s="11" t="s">
        <v>27</v>
      </c>
      <c r="C134" s="11">
        <v>45460</v>
      </c>
      <c r="D134" s="11" t="s">
        <v>205</v>
      </c>
      <c r="E134" s="11"/>
      <c r="F134" s="12">
        <v>24000</v>
      </c>
      <c r="G134" s="51" t="s">
        <v>163</v>
      </c>
    </row>
    <row r="135" spans="1:7" x14ac:dyDescent="0.25">
      <c r="A135" s="10">
        <v>45680</v>
      </c>
      <c r="B135" s="11" t="s">
        <v>27</v>
      </c>
      <c r="C135" s="11">
        <v>45461</v>
      </c>
      <c r="D135" s="11" t="s">
        <v>102</v>
      </c>
      <c r="E135" s="11"/>
      <c r="F135" s="12">
        <v>0</v>
      </c>
      <c r="G135" s="51" t="s">
        <v>102</v>
      </c>
    </row>
    <row r="136" spans="1:7" x14ac:dyDescent="0.25">
      <c r="A136" s="10">
        <v>45680</v>
      </c>
      <c r="B136" s="11" t="s">
        <v>27</v>
      </c>
      <c r="C136" s="11">
        <v>45462</v>
      </c>
      <c r="D136" s="11" t="s">
        <v>190</v>
      </c>
      <c r="E136" s="11"/>
      <c r="F136" s="12">
        <v>23340</v>
      </c>
      <c r="G136" s="51" t="s">
        <v>163</v>
      </c>
    </row>
    <row r="137" spans="1:7" x14ac:dyDescent="0.25">
      <c r="A137" s="10">
        <v>45680</v>
      </c>
      <c r="B137" s="11" t="s">
        <v>27</v>
      </c>
      <c r="C137" s="11">
        <v>45463</v>
      </c>
      <c r="D137" s="11" t="s">
        <v>206</v>
      </c>
      <c r="E137" s="11"/>
      <c r="F137" s="12">
        <v>12000</v>
      </c>
      <c r="G137" s="51" t="s">
        <v>163</v>
      </c>
    </row>
    <row r="138" spans="1:7" x14ac:dyDescent="0.25">
      <c r="A138" s="10">
        <v>45681</v>
      </c>
      <c r="B138" s="11" t="s">
        <v>27</v>
      </c>
      <c r="C138" s="11">
        <v>45464</v>
      </c>
      <c r="D138" s="11" t="s">
        <v>168</v>
      </c>
      <c r="E138" s="11"/>
      <c r="F138" s="12">
        <v>1200</v>
      </c>
      <c r="G138" s="52" t="s">
        <v>192</v>
      </c>
    </row>
    <row r="139" spans="1:7" x14ac:dyDescent="0.25">
      <c r="A139" s="10">
        <v>45681</v>
      </c>
      <c r="B139" s="11" t="s">
        <v>27</v>
      </c>
      <c r="C139" s="11">
        <v>45465</v>
      </c>
      <c r="D139" s="11" t="s">
        <v>184</v>
      </c>
      <c r="E139" s="11"/>
      <c r="F139" s="12">
        <v>1200</v>
      </c>
      <c r="G139" s="52" t="s">
        <v>192</v>
      </c>
    </row>
    <row r="140" spans="1:7" x14ac:dyDescent="0.25">
      <c r="A140" s="10">
        <v>45681</v>
      </c>
      <c r="B140" s="11" t="s">
        <v>27</v>
      </c>
      <c r="C140" s="11">
        <v>45466</v>
      </c>
      <c r="D140" s="11" t="s">
        <v>191</v>
      </c>
      <c r="E140" s="11"/>
      <c r="F140" s="12">
        <v>1200</v>
      </c>
      <c r="G140" s="52" t="s">
        <v>192</v>
      </c>
    </row>
    <row r="141" spans="1:7" x14ac:dyDescent="0.25">
      <c r="A141" s="10">
        <v>45681</v>
      </c>
      <c r="B141" s="11" t="s">
        <v>27</v>
      </c>
      <c r="C141" s="11">
        <v>45467</v>
      </c>
      <c r="D141" s="11" t="s">
        <v>175</v>
      </c>
      <c r="E141" s="11"/>
      <c r="F141" s="12">
        <v>1500</v>
      </c>
      <c r="G141" s="52" t="s">
        <v>192</v>
      </c>
    </row>
    <row r="142" spans="1:7" x14ac:dyDescent="0.25">
      <c r="A142" s="10">
        <v>45681</v>
      </c>
      <c r="B142" s="11" t="s">
        <v>27</v>
      </c>
      <c r="C142" s="11">
        <v>45468</v>
      </c>
      <c r="D142" s="11" t="s">
        <v>170</v>
      </c>
      <c r="E142" s="11"/>
      <c r="F142" s="12">
        <v>10000</v>
      </c>
      <c r="G142" s="52" t="s">
        <v>154</v>
      </c>
    </row>
    <row r="143" spans="1:7" x14ac:dyDescent="0.25">
      <c r="A143" s="10">
        <v>45681</v>
      </c>
      <c r="B143" s="11" t="s">
        <v>27</v>
      </c>
      <c r="C143" s="11">
        <v>45469</v>
      </c>
      <c r="D143" s="11" t="s">
        <v>207</v>
      </c>
      <c r="E143" s="11"/>
      <c r="F143" s="12">
        <v>42518.85</v>
      </c>
      <c r="G143" s="52" t="s">
        <v>208</v>
      </c>
    </row>
    <row r="144" spans="1:7" x14ac:dyDescent="0.25">
      <c r="A144" s="10">
        <v>45685</v>
      </c>
      <c r="B144" s="11" t="s">
        <v>27</v>
      </c>
      <c r="C144" s="11">
        <v>45470</v>
      </c>
      <c r="D144" s="11" t="s">
        <v>193</v>
      </c>
      <c r="E144" s="11"/>
      <c r="F144" s="12">
        <v>18666</v>
      </c>
      <c r="G144" s="51" t="s">
        <v>163</v>
      </c>
    </row>
    <row r="145" spans="1:7" x14ac:dyDescent="0.25">
      <c r="A145" s="10">
        <v>45686</v>
      </c>
      <c r="B145" s="11" t="s">
        <v>27</v>
      </c>
      <c r="C145" s="11">
        <v>45471</v>
      </c>
      <c r="D145" s="11" t="s">
        <v>191</v>
      </c>
      <c r="E145" s="11"/>
      <c r="F145" s="12">
        <v>20000</v>
      </c>
      <c r="G145" s="51" t="s">
        <v>164</v>
      </c>
    </row>
    <row r="146" spans="1:7" ht="15.75" thickBot="1" x14ac:dyDescent="0.3">
      <c r="A146" s="59"/>
      <c r="B146" s="11"/>
      <c r="C146" s="60"/>
      <c r="D146" s="61" t="s">
        <v>30</v>
      </c>
      <c r="E146" s="60"/>
      <c r="F146" s="62">
        <f>SUM(F51:F145)</f>
        <v>1720418.42</v>
      </c>
      <c r="G146" s="63"/>
    </row>
    <row r="147" spans="1:7" ht="15.75" thickBot="1" x14ac:dyDescent="0.3">
      <c r="A147" s="11"/>
      <c r="B147" s="11"/>
      <c r="C147" s="60"/>
      <c r="D147" s="64"/>
      <c r="E147" s="60"/>
      <c r="F147" s="62"/>
      <c r="G147" s="82"/>
    </row>
    <row r="148" spans="1:7" ht="16.5" thickBot="1" x14ac:dyDescent="0.3">
      <c r="A148" s="65"/>
      <c r="B148" s="45"/>
      <c r="C148" s="66"/>
      <c r="D148" s="67" t="s">
        <v>31</v>
      </c>
      <c r="E148" s="66"/>
      <c r="F148" s="66"/>
      <c r="G148" s="23"/>
    </row>
    <row r="149" spans="1:7" ht="15.75" thickBot="1" x14ac:dyDescent="0.3">
      <c r="A149" s="69">
        <v>45659</v>
      </c>
      <c r="B149" s="70" t="s">
        <v>17</v>
      </c>
      <c r="C149" s="11">
        <v>7277</v>
      </c>
      <c r="D149" s="71" t="s">
        <v>75</v>
      </c>
      <c r="E149" s="48"/>
      <c r="F149" s="159">
        <v>10174.780000000001</v>
      </c>
      <c r="G149" s="23" t="s">
        <v>76</v>
      </c>
    </row>
    <row r="150" spans="1:7" ht="15.75" thickBot="1" x14ac:dyDescent="0.3">
      <c r="A150" s="69">
        <v>45659</v>
      </c>
      <c r="B150" s="73" t="s">
        <v>17</v>
      </c>
      <c r="C150" s="11">
        <v>7278</v>
      </c>
      <c r="D150" s="74" t="s">
        <v>77</v>
      </c>
      <c r="E150" s="11"/>
      <c r="F150" s="158">
        <v>37762.5</v>
      </c>
      <c r="G150" s="23" t="s">
        <v>69</v>
      </c>
    </row>
    <row r="151" spans="1:7" ht="15.75" thickBot="1" x14ac:dyDescent="0.3">
      <c r="A151" s="69">
        <v>45659</v>
      </c>
      <c r="B151" s="73" t="s">
        <v>17</v>
      </c>
      <c r="C151" s="11">
        <v>7279</v>
      </c>
      <c r="D151" s="74" t="s">
        <v>78</v>
      </c>
      <c r="E151" s="11"/>
      <c r="F151" s="12">
        <v>101056.12</v>
      </c>
      <c r="G151" s="23" t="s">
        <v>76</v>
      </c>
    </row>
    <row r="152" spans="1:7" ht="15.75" thickBot="1" x14ac:dyDescent="0.3">
      <c r="A152" s="69">
        <v>45659</v>
      </c>
      <c r="B152" s="73" t="s">
        <v>17</v>
      </c>
      <c r="C152" s="11">
        <v>7280</v>
      </c>
      <c r="D152" s="74" t="s">
        <v>79</v>
      </c>
      <c r="E152" s="11"/>
      <c r="F152" s="12">
        <v>13300</v>
      </c>
      <c r="G152" s="23" t="s">
        <v>69</v>
      </c>
    </row>
    <row r="153" spans="1:7" ht="15.75" thickBot="1" x14ac:dyDescent="0.3">
      <c r="A153" s="69">
        <v>45659</v>
      </c>
      <c r="B153" s="73" t="s">
        <v>17</v>
      </c>
      <c r="C153" s="11">
        <v>7281</v>
      </c>
      <c r="D153" s="74" t="s">
        <v>80</v>
      </c>
      <c r="E153" s="11"/>
      <c r="F153" s="12">
        <v>18287.45</v>
      </c>
      <c r="G153" s="23" t="s">
        <v>69</v>
      </c>
    </row>
    <row r="154" spans="1:7" ht="15.75" thickBot="1" x14ac:dyDescent="0.3">
      <c r="A154" s="69">
        <v>45659</v>
      </c>
      <c r="B154" s="73" t="s">
        <v>17</v>
      </c>
      <c r="C154" s="11">
        <v>7282</v>
      </c>
      <c r="D154" s="74" t="s">
        <v>81</v>
      </c>
      <c r="E154" s="11"/>
      <c r="F154" s="12">
        <v>7600</v>
      </c>
      <c r="G154" s="23" t="s">
        <v>71</v>
      </c>
    </row>
    <row r="155" spans="1:7" ht="15.75" thickBot="1" x14ac:dyDescent="0.3">
      <c r="A155" s="69">
        <v>45659</v>
      </c>
      <c r="B155" s="73" t="s">
        <v>17</v>
      </c>
      <c r="C155" s="11">
        <v>7283</v>
      </c>
      <c r="D155" s="74" t="s">
        <v>82</v>
      </c>
      <c r="E155" s="11"/>
      <c r="F155" s="12">
        <v>8075</v>
      </c>
      <c r="G155" s="23" t="s">
        <v>71</v>
      </c>
    </row>
    <row r="156" spans="1:7" ht="15.75" thickBot="1" x14ac:dyDescent="0.3">
      <c r="A156" s="69">
        <v>45659</v>
      </c>
      <c r="B156" s="73" t="s">
        <v>17</v>
      </c>
      <c r="C156" s="11">
        <v>7284</v>
      </c>
      <c r="D156" s="74" t="s">
        <v>83</v>
      </c>
      <c r="E156" s="11"/>
      <c r="F156" s="12">
        <v>155451</v>
      </c>
      <c r="G156" s="23" t="s">
        <v>76</v>
      </c>
    </row>
    <row r="157" spans="1:7" ht="15.75" thickBot="1" x14ac:dyDescent="0.3">
      <c r="A157" s="69">
        <v>45659</v>
      </c>
      <c r="B157" s="73" t="s">
        <v>17</v>
      </c>
      <c r="C157" s="11">
        <v>7285</v>
      </c>
      <c r="D157" s="74" t="s">
        <v>84</v>
      </c>
      <c r="E157" s="11"/>
      <c r="F157" s="12">
        <v>37762.5</v>
      </c>
      <c r="G157" s="23" t="s">
        <v>69</v>
      </c>
    </row>
    <row r="158" spans="1:7" ht="15.75" thickBot="1" x14ac:dyDescent="0.3">
      <c r="A158" s="69">
        <v>45659</v>
      </c>
      <c r="B158" s="73" t="s">
        <v>17</v>
      </c>
      <c r="C158" s="11">
        <v>7286</v>
      </c>
      <c r="D158" s="74" t="s">
        <v>85</v>
      </c>
      <c r="E158" s="11"/>
      <c r="F158" s="12">
        <v>8362</v>
      </c>
      <c r="G158" s="23" t="s">
        <v>76</v>
      </c>
    </row>
    <row r="159" spans="1:7" x14ac:dyDescent="0.25">
      <c r="A159" s="69">
        <v>45659</v>
      </c>
      <c r="B159" s="73" t="s">
        <v>17</v>
      </c>
      <c r="C159" s="11">
        <v>7287</v>
      </c>
      <c r="D159" s="74" t="s">
        <v>78</v>
      </c>
      <c r="E159" s="11"/>
      <c r="F159" s="12">
        <v>12615.49</v>
      </c>
      <c r="G159" s="51" t="s">
        <v>76</v>
      </c>
    </row>
    <row r="160" spans="1:7" x14ac:dyDescent="0.25">
      <c r="A160" s="75">
        <v>45659</v>
      </c>
      <c r="B160" s="73" t="s">
        <v>17</v>
      </c>
      <c r="C160" s="11">
        <v>7288</v>
      </c>
      <c r="D160" s="74" t="s">
        <v>78</v>
      </c>
      <c r="E160" s="11"/>
      <c r="F160" s="12">
        <v>17762.48</v>
      </c>
      <c r="G160" s="51" t="s">
        <v>76</v>
      </c>
    </row>
    <row r="161" spans="1:7" x14ac:dyDescent="0.25">
      <c r="A161" s="75">
        <v>45659</v>
      </c>
      <c r="B161" s="73" t="s">
        <v>17</v>
      </c>
      <c r="C161" s="11">
        <v>7289</v>
      </c>
      <c r="D161" s="11" t="s">
        <v>86</v>
      </c>
      <c r="E161" s="11"/>
      <c r="F161" s="12">
        <v>25032.5</v>
      </c>
      <c r="G161" s="51" t="s">
        <v>76</v>
      </c>
    </row>
    <row r="162" spans="1:7" x14ac:dyDescent="0.25">
      <c r="A162" s="75">
        <v>45659</v>
      </c>
      <c r="B162" s="73" t="s">
        <v>17</v>
      </c>
      <c r="C162" s="11">
        <v>7290</v>
      </c>
      <c r="D162" s="11" t="s">
        <v>86</v>
      </c>
      <c r="E162" s="11"/>
      <c r="F162" s="12">
        <v>27265</v>
      </c>
      <c r="G162" s="51" t="s">
        <v>76</v>
      </c>
    </row>
    <row r="163" spans="1:7" x14ac:dyDescent="0.25">
      <c r="A163" s="75">
        <v>45659</v>
      </c>
      <c r="B163" s="11" t="s">
        <v>17</v>
      </c>
      <c r="C163" s="25">
        <v>7291</v>
      </c>
      <c r="D163" s="11" t="s">
        <v>86</v>
      </c>
      <c r="E163" s="11"/>
      <c r="F163" s="77">
        <v>115876.34</v>
      </c>
      <c r="G163" s="51" t="s">
        <v>76</v>
      </c>
    </row>
    <row r="164" spans="1:7" x14ac:dyDescent="0.25">
      <c r="A164" s="75">
        <v>45659</v>
      </c>
      <c r="B164" s="11" t="s">
        <v>17</v>
      </c>
      <c r="C164" s="11">
        <v>7292</v>
      </c>
      <c r="D164" s="11" t="s">
        <v>86</v>
      </c>
      <c r="E164" s="11"/>
      <c r="F164" s="77">
        <v>161120</v>
      </c>
      <c r="G164" s="51" t="s">
        <v>76</v>
      </c>
    </row>
    <row r="165" spans="1:7" x14ac:dyDescent="0.25">
      <c r="A165" s="75">
        <v>45660</v>
      </c>
      <c r="B165" s="11" t="s">
        <v>17</v>
      </c>
      <c r="C165" s="11">
        <v>7293</v>
      </c>
      <c r="D165" s="11" t="s">
        <v>86</v>
      </c>
      <c r="E165" s="11"/>
      <c r="F165" s="77">
        <v>171047.5</v>
      </c>
      <c r="G165" s="51" t="s">
        <v>76</v>
      </c>
    </row>
    <row r="166" spans="1:7" x14ac:dyDescent="0.25">
      <c r="A166" s="75">
        <v>45660</v>
      </c>
      <c r="B166" s="11" t="s">
        <v>17</v>
      </c>
      <c r="C166" s="25">
        <v>7294</v>
      </c>
      <c r="D166" s="11" t="s">
        <v>86</v>
      </c>
      <c r="E166" s="11"/>
      <c r="F166" s="77">
        <v>147401.32999999999</v>
      </c>
      <c r="G166" s="51" t="s">
        <v>76</v>
      </c>
    </row>
    <row r="167" spans="1:7" x14ac:dyDescent="0.25">
      <c r="A167" s="75">
        <v>45660</v>
      </c>
      <c r="B167" s="11" t="s">
        <v>17</v>
      </c>
      <c r="C167" s="11">
        <v>7295</v>
      </c>
      <c r="D167" s="11" t="s">
        <v>86</v>
      </c>
      <c r="E167" s="11"/>
      <c r="F167" s="12">
        <v>24716.75</v>
      </c>
      <c r="G167" s="51" t="s">
        <v>76</v>
      </c>
    </row>
    <row r="168" spans="1:7" x14ac:dyDescent="0.25">
      <c r="A168" s="75">
        <v>45660</v>
      </c>
      <c r="B168" s="11" t="s">
        <v>17</v>
      </c>
      <c r="C168" s="11">
        <v>7296</v>
      </c>
      <c r="D168" s="11" t="s">
        <v>87</v>
      </c>
      <c r="E168" s="11"/>
      <c r="F168" s="12">
        <v>45605.7</v>
      </c>
      <c r="G168" s="51" t="s">
        <v>76</v>
      </c>
    </row>
    <row r="169" spans="1:7" x14ac:dyDescent="0.25">
      <c r="A169" s="75">
        <v>45660</v>
      </c>
      <c r="B169" s="11" t="s">
        <v>17</v>
      </c>
      <c r="C169" s="25">
        <v>7297</v>
      </c>
      <c r="D169" s="74" t="s">
        <v>78</v>
      </c>
      <c r="E169" s="11"/>
      <c r="F169" s="12">
        <v>38914.35</v>
      </c>
      <c r="G169" s="51" t="s">
        <v>76</v>
      </c>
    </row>
    <row r="170" spans="1:7" x14ac:dyDescent="0.25">
      <c r="A170" s="75">
        <v>45660</v>
      </c>
      <c r="B170" s="11" t="s">
        <v>17</v>
      </c>
      <c r="C170" s="11">
        <v>7298</v>
      </c>
      <c r="D170" s="74" t="s">
        <v>78</v>
      </c>
      <c r="E170" s="11"/>
      <c r="F170" s="12">
        <v>19788.599999999999</v>
      </c>
      <c r="G170" s="51" t="s">
        <v>76</v>
      </c>
    </row>
    <row r="171" spans="1:7" x14ac:dyDescent="0.25">
      <c r="A171" s="75">
        <v>45664</v>
      </c>
      <c r="B171" s="11" t="s">
        <v>17</v>
      </c>
      <c r="C171" s="11">
        <v>7299</v>
      </c>
      <c r="D171" s="11" t="s">
        <v>88</v>
      </c>
      <c r="E171" s="11"/>
      <c r="F171" s="12">
        <v>905.5</v>
      </c>
      <c r="G171" s="51" t="s">
        <v>121</v>
      </c>
    </row>
    <row r="172" spans="1:7" x14ac:dyDescent="0.25">
      <c r="A172" s="75">
        <v>45664</v>
      </c>
      <c r="B172" s="11" t="s">
        <v>17</v>
      </c>
      <c r="C172" s="25">
        <v>7300</v>
      </c>
      <c r="D172" s="11" t="s">
        <v>89</v>
      </c>
      <c r="E172" s="11"/>
      <c r="F172" s="12">
        <v>1760</v>
      </c>
      <c r="G172" s="51" t="s">
        <v>121</v>
      </c>
    </row>
    <row r="173" spans="1:7" x14ac:dyDescent="0.25">
      <c r="A173" s="75">
        <v>45664</v>
      </c>
      <c r="B173" s="11" t="s">
        <v>17</v>
      </c>
      <c r="C173" s="11">
        <v>7301</v>
      </c>
      <c r="D173" s="11" t="s">
        <v>90</v>
      </c>
      <c r="E173" s="11"/>
      <c r="F173" s="78">
        <v>2360</v>
      </c>
      <c r="G173" s="51" t="s">
        <v>121</v>
      </c>
    </row>
    <row r="174" spans="1:7" x14ac:dyDescent="0.25">
      <c r="A174" s="75">
        <v>45664</v>
      </c>
      <c r="B174" s="11" t="s">
        <v>17</v>
      </c>
      <c r="C174" s="11">
        <v>7302</v>
      </c>
      <c r="D174" s="11" t="s">
        <v>91</v>
      </c>
      <c r="E174" s="11"/>
      <c r="F174" s="12">
        <v>10925</v>
      </c>
      <c r="G174" s="51" t="s">
        <v>92</v>
      </c>
    </row>
    <row r="175" spans="1:7" x14ac:dyDescent="0.25">
      <c r="A175" s="75">
        <v>45666</v>
      </c>
      <c r="B175" s="11" t="s">
        <v>17</v>
      </c>
      <c r="C175" s="25">
        <v>7303</v>
      </c>
      <c r="D175" s="11" t="s">
        <v>93</v>
      </c>
      <c r="E175" s="11"/>
      <c r="F175" s="12">
        <v>7050</v>
      </c>
      <c r="G175" s="51" t="s">
        <v>121</v>
      </c>
    </row>
    <row r="176" spans="1:7" x14ac:dyDescent="0.25">
      <c r="A176" s="75">
        <v>45671</v>
      </c>
      <c r="B176" s="11" t="s">
        <v>17</v>
      </c>
      <c r="C176" s="11">
        <v>7304</v>
      </c>
      <c r="D176" s="11" t="s">
        <v>86</v>
      </c>
      <c r="E176" s="11"/>
      <c r="F176" s="12">
        <v>15044.32</v>
      </c>
      <c r="G176" s="51" t="s">
        <v>76</v>
      </c>
    </row>
    <row r="177" spans="1:7" x14ac:dyDescent="0.25">
      <c r="A177" s="75">
        <v>45671</v>
      </c>
      <c r="B177" s="11" t="s">
        <v>17</v>
      </c>
      <c r="C177" s="11">
        <v>7305</v>
      </c>
      <c r="D177" s="11" t="s">
        <v>120</v>
      </c>
      <c r="E177" s="11"/>
      <c r="F177" s="12">
        <v>1475</v>
      </c>
      <c r="G177" s="51" t="s">
        <v>121</v>
      </c>
    </row>
    <row r="178" spans="1:7" x14ac:dyDescent="0.25">
      <c r="A178" s="75">
        <v>45671</v>
      </c>
      <c r="B178" s="11" t="s">
        <v>17</v>
      </c>
      <c r="C178" s="25">
        <v>7306</v>
      </c>
      <c r="D178" s="11" t="s">
        <v>122</v>
      </c>
      <c r="E178" s="11"/>
      <c r="F178" s="12">
        <v>907.5</v>
      </c>
      <c r="G178" s="51" t="s">
        <v>121</v>
      </c>
    </row>
    <row r="179" spans="1:7" x14ac:dyDescent="0.25">
      <c r="A179" s="75">
        <v>45671</v>
      </c>
      <c r="B179" s="11" t="s">
        <v>17</v>
      </c>
      <c r="C179" s="11">
        <v>7307</v>
      </c>
      <c r="D179" s="11" t="s">
        <v>123</v>
      </c>
      <c r="E179" s="11"/>
      <c r="F179" s="12">
        <v>13560</v>
      </c>
      <c r="G179" s="51" t="s">
        <v>124</v>
      </c>
    </row>
    <row r="180" spans="1:7" x14ac:dyDescent="0.25">
      <c r="A180" s="75">
        <v>45671</v>
      </c>
      <c r="B180" s="11" t="s">
        <v>17</v>
      </c>
      <c r="C180" s="11">
        <v>7308</v>
      </c>
      <c r="D180" s="11" t="s">
        <v>125</v>
      </c>
      <c r="E180" s="11"/>
      <c r="F180" s="12">
        <v>50000</v>
      </c>
      <c r="G180" s="50" t="s">
        <v>135</v>
      </c>
    </row>
    <row r="181" spans="1:7" x14ac:dyDescent="0.25">
      <c r="A181" s="10">
        <v>45671</v>
      </c>
      <c r="B181" s="11" t="s">
        <v>17</v>
      </c>
      <c r="C181" s="25">
        <v>7309</v>
      </c>
      <c r="D181" s="11" t="s">
        <v>91</v>
      </c>
      <c r="E181" s="11"/>
      <c r="F181" s="12">
        <v>50000</v>
      </c>
      <c r="G181" s="50" t="s">
        <v>135</v>
      </c>
    </row>
    <row r="182" spans="1:7" x14ac:dyDescent="0.25">
      <c r="A182" s="10">
        <v>45671</v>
      </c>
      <c r="B182" s="11" t="s">
        <v>17</v>
      </c>
      <c r="C182" s="11">
        <v>7310</v>
      </c>
      <c r="D182" s="11" t="s">
        <v>126</v>
      </c>
      <c r="E182" s="11"/>
      <c r="F182" s="12">
        <v>50000</v>
      </c>
      <c r="G182" s="50" t="s">
        <v>135</v>
      </c>
    </row>
    <row r="183" spans="1:7" x14ac:dyDescent="0.25">
      <c r="A183" s="10">
        <v>45671</v>
      </c>
      <c r="B183" s="11" t="s">
        <v>17</v>
      </c>
      <c r="C183" s="11">
        <v>7311</v>
      </c>
      <c r="D183" s="11" t="s">
        <v>127</v>
      </c>
      <c r="E183" s="11"/>
      <c r="F183" s="12">
        <v>50000</v>
      </c>
      <c r="G183" s="50" t="s">
        <v>135</v>
      </c>
    </row>
    <row r="184" spans="1:7" x14ac:dyDescent="0.25">
      <c r="A184" s="10">
        <v>45671</v>
      </c>
      <c r="B184" s="11" t="s">
        <v>17</v>
      </c>
      <c r="C184" s="25">
        <v>7312</v>
      </c>
      <c r="D184" s="11" t="s">
        <v>128</v>
      </c>
      <c r="E184" s="11"/>
      <c r="F184" s="12">
        <v>50000</v>
      </c>
      <c r="G184" s="50" t="s">
        <v>135</v>
      </c>
    </row>
    <row r="185" spans="1:7" x14ac:dyDescent="0.25">
      <c r="A185" s="10">
        <v>45671</v>
      </c>
      <c r="B185" s="11" t="s">
        <v>17</v>
      </c>
      <c r="C185" s="11">
        <v>7313</v>
      </c>
      <c r="D185" s="11" t="s">
        <v>129</v>
      </c>
      <c r="E185" s="11"/>
      <c r="F185" s="12">
        <v>50000</v>
      </c>
      <c r="G185" s="50" t="s">
        <v>135</v>
      </c>
    </row>
    <row r="186" spans="1:7" x14ac:dyDescent="0.25">
      <c r="A186" s="10">
        <v>45671</v>
      </c>
      <c r="B186" s="11" t="s">
        <v>17</v>
      </c>
      <c r="C186" s="11">
        <v>7314</v>
      </c>
      <c r="D186" s="11" t="s">
        <v>130</v>
      </c>
      <c r="E186" s="11"/>
      <c r="F186" s="12">
        <v>50000</v>
      </c>
      <c r="G186" s="50" t="s">
        <v>135</v>
      </c>
    </row>
    <row r="187" spans="1:7" x14ac:dyDescent="0.25">
      <c r="A187" s="10">
        <v>45671</v>
      </c>
      <c r="B187" s="11" t="s">
        <v>17</v>
      </c>
      <c r="C187" s="25">
        <v>7315</v>
      </c>
      <c r="D187" s="11" t="s">
        <v>131</v>
      </c>
      <c r="E187" s="11"/>
      <c r="F187" s="12">
        <v>50000</v>
      </c>
      <c r="G187" s="50" t="s">
        <v>135</v>
      </c>
    </row>
    <row r="188" spans="1:7" x14ac:dyDescent="0.25">
      <c r="A188" s="10">
        <v>45671</v>
      </c>
      <c r="B188" s="11" t="s">
        <v>17</v>
      </c>
      <c r="C188" s="11">
        <v>7316</v>
      </c>
      <c r="D188" s="11" t="s">
        <v>132</v>
      </c>
      <c r="E188" s="11"/>
      <c r="F188" s="12">
        <v>50000</v>
      </c>
      <c r="G188" s="50" t="s">
        <v>135</v>
      </c>
    </row>
    <row r="189" spans="1:7" x14ac:dyDescent="0.25">
      <c r="A189" s="10">
        <v>45671</v>
      </c>
      <c r="B189" s="11" t="s">
        <v>17</v>
      </c>
      <c r="C189" s="11">
        <v>7317</v>
      </c>
      <c r="D189" s="11" t="s">
        <v>133</v>
      </c>
      <c r="E189" s="11"/>
      <c r="F189" s="12">
        <v>1000</v>
      </c>
      <c r="G189" s="50" t="s">
        <v>135</v>
      </c>
    </row>
    <row r="190" spans="1:7" x14ac:dyDescent="0.25">
      <c r="A190" s="10">
        <v>45671</v>
      </c>
      <c r="B190" s="11" t="s">
        <v>17</v>
      </c>
      <c r="C190" s="25">
        <v>7318</v>
      </c>
      <c r="D190" s="11" t="s">
        <v>134</v>
      </c>
      <c r="E190" s="11"/>
      <c r="F190" s="12">
        <v>7600</v>
      </c>
      <c r="G190" s="51" t="s">
        <v>114</v>
      </c>
    </row>
    <row r="191" spans="1:7" x14ac:dyDescent="0.25">
      <c r="A191" s="10">
        <v>45671</v>
      </c>
      <c r="B191" s="11" t="s">
        <v>17</v>
      </c>
      <c r="C191" s="11">
        <v>7319</v>
      </c>
      <c r="D191" s="11" t="s">
        <v>136</v>
      </c>
      <c r="E191" s="11"/>
      <c r="F191" s="12">
        <v>14250</v>
      </c>
      <c r="G191" s="51" t="s">
        <v>114</v>
      </c>
    </row>
    <row r="192" spans="1:7" x14ac:dyDescent="0.25">
      <c r="A192" s="10">
        <v>45671</v>
      </c>
      <c r="B192" s="11" t="s">
        <v>17</v>
      </c>
      <c r="C192" s="11">
        <v>7320</v>
      </c>
      <c r="D192" s="11" t="s">
        <v>137</v>
      </c>
      <c r="E192" s="11"/>
      <c r="F192" s="12">
        <v>9500</v>
      </c>
      <c r="G192" s="51" t="s">
        <v>114</v>
      </c>
    </row>
    <row r="193" spans="1:7" x14ac:dyDescent="0.25">
      <c r="A193" s="10">
        <v>45671</v>
      </c>
      <c r="B193" s="11" t="s">
        <v>17</v>
      </c>
      <c r="C193" s="25">
        <v>7321</v>
      </c>
      <c r="D193" s="11" t="s">
        <v>138</v>
      </c>
      <c r="E193" s="11"/>
      <c r="F193" s="12">
        <v>7600</v>
      </c>
      <c r="G193" s="51" t="s">
        <v>114</v>
      </c>
    </row>
    <row r="194" spans="1:7" x14ac:dyDescent="0.25">
      <c r="A194" s="10">
        <v>45671</v>
      </c>
      <c r="B194" s="11" t="s">
        <v>17</v>
      </c>
      <c r="C194" s="11">
        <v>7322</v>
      </c>
      <c r="D194" s="11" t="s">
        <v>139</v>
      </c>
      <c r="E194" s="11"/>
      <c r="F194" s="12">
        <v>4750</v>
      </c>
      <c r="G194" s="51" t="s">
        <v>114</v>
      </c>
    </row>
    <row r="195" spans="1:7" x14ac:dyDescent="0.25">
      <c r="A195" s="10">
        <v>45671</v>
      </c>
      <c r="B195" s="11" t="s">
        <v>17</v>
      </c>
      <c r="C195" s="11">
        <v>7323</v>
      </c>
      <c r="D195" s="11" t="s">
        <v>140</v>
      </c>
      <c r="E195" s="11"/>
      <c r="F195" s="12">
        <v>7600</v>
      </c>
      <c r="G195" s="51" t="s">
        <v>114</v>
      </c>
    </row>
    <row r="196" spans="1:7" x14ac:dyDescent="0.25">
      <c r="A196" s="10">
        <v>45671</v>
      </c>
      <c r="B196" s="11" t="s">
        <v>17</v>
      </c>
      <c r="C196" s="25">
        <v>7324</v>
      </c>
      <c r="D196" s="11" t="s">
        <v>141</v>
      </c>
      <c r="E196" s="11"/>
      <c r="F196" s="12">
        <v>7600</v>
      </c>
      <c r="G196" s="51" t="s">
        <v>114</v>
      </c>
    </row>
    <row r="197" spans="1:7" x14ac:dyDescent="0.25">
      <c r="A197" s="10">
        <v>45671</v>
      </c>
      <c r="B197" s="11" t="s">
        <v>17</v>
      </c>
      <c r="C197" s="11">
        <v>7325</v>
      </c>
      <c r="D197" s="11" t="s">
        <v>142</v>
      </c>
      <c r="E197" s="11"/>
      <c r="F197" s="12">
        <v>7600</v>
      </c>
      <c r="G197" s="51" t="s">
        <v>114</v>
      </c>
    </row>
    <row r="198" spans="1:7" x14ac:dyDescent="0.25">
      <c r="A198" s="10">
        <v>45671</v>
      </c>
      <c r="B198" s="11" t="s">
        <v>17</v>
      </c>
      <c r="C198" s="11">
        <v>7326</v>
      </c>
      <c r="D198" s="11" t="s">
        <v>143</v>
      </c>
      <c r="E198" s="11"/>
      <c r="F198" s="12">
        <v>9500</v>
      </c>
      <c r="G198" s="51" t="s">
        <v>114</v>
      </c>
    </row>
    <row r="199" spans="1:7" x14ac:dyDescent="0.25">
      <c r="A199" s="10">
        <v>45671</v>
      </c>
      <c r="B199" s="11" t="s">
        <v>17</v>
      </c>
      <c r="C199" s="25">
        <v>7327</v>
      </c>
      <c r="D199" s="11" t="s">
        <v>144</v>
      </c>
      <c r="E199" s="11"/>
      <c r="F199" s="12">
        <v>9500</v>
      </c>
      <c r="G199" s="51" t="s">
        <v>114</v>
      </c>
    </row>
    <row r="200" spans="1:7" x14ac:dyDescent="0.25">
      <c r="A200" s="10">
        <v>45671</v>
      </c>
      <c r="B200" s="11" t="s">
        <v>17</v>
      </c>
      <c r="C200" s="11">
        <v>7328</v>
      </c>
      <c r="D200" s="11" t="s">
        <v>145</v>
      </c>
      <c r="E200" s="11"/>
      <c r="F200" s="12">
        <v>11970.33</v>
      </c>
      <c r="G200" s="51" t="s">
        <v>76</v>
      </c>
    </row>
    <row r="201" spans="1:7" x14ac:dyDescent="0.25">
      <c r="A201" s="10">
        <v>45671</v>
      </c>
      <c r="B201" s="11" t="s">
        <v>17</v>
      </c>
      <c r="C201" s="11">
        <v>7329</v>
      </c>
      <c r="D201" s="11" t="s">
        <v>86</v>
      </c>
      <c r="E201" s="11"/>
      <c r="F201" s="12">
        <v>132998.48000000001</v>
      </c>
      <c r="G201" s="51" t="s">
        <v>76</v>
      </c>
    </row>
    <row r="202" spans="1:7" x14ac:dyDescent="0.25">
      <c r="A202" s="10">
        <v>45672</v>
      </c>
      <c r="B202" s="11" t="s">
        <v>17</v>
      </c>
      <c r="C202" s="25">
        <v>7330</v>
      </c>
      <c r="D202" s="11" t="s">
        <v>86</v>
      </c>
      <c r="E202" s="11"/>
      <c r="F202" s="12">
        <v>32254.080000000002</v>
      </c>
      <c r="G202" s="51" t="s">
        <v>76</v>
      </c>
    </row>
    <row r="203" spans="1:7" x14ac:dyDescent="0.25">
      <c r="A203" s="10">
        <v>45673</v>
      </c>
      <c r="B203" s="11" t="s">
        <v>17</v>
      </c>
      <c r="C203" s="11" t="s">
        <v>146</v>
      </c>
      <c r="D203" s="11" t="s">
        <v>86</v>
      </c>
      <c r="E203" s="11"/>
      <c r="F203" s="12">
        <v>32254.080000000002</v>
      </c>
      <c r="G203" s="51" t="s">
        <v>76</v>
      </c>
    </row>
    <row r="204" spans="1:7" x14ac:dyDescent="0.25">
      <c r="A204" s="10">
        <v>45673</v>
      </c>
      <c r="B204" s="11" t="s">
        <v>17</v>
      </c>
      <c r="C204" s="11">
        <v>7331</v>
      </c>
      <c r="D204" s="11" t="s">
        <v>147</v>
      </c>
      <c r="E204" s="11"/>
      <c r="F204" s="12">
        <v>4000</v>
      </c>
      <c r="G204" s="52" t="s">
        <v>124</v>
      </c>
    </row>
    <row r="205" spans="1:7" x14ac:dyDescent="0.25">
      <c r="A205" s="10">
        <v>45673</v>
      </c>
      <c r="B205" s="11" t="s">
        <v>17</v>
      </c>
      <c r="C205" s="25">
        <v>7332</v>
      </c>
      <c r="D205" s="11" t="s">
        <v>148</v>
      </c>
      <c r="E205" s="11"/>
      <c r="F205" s="12">
        <v>41894.199999999997</v>
      </c>
      <c r="G205" s="51" t="s">
        <v>76</v>
      </c>
    </row>
    <row r="206" spans="1:7" x14ac:dyDescent="0.25">
      <c r="A206" s="10">
        <v>45677</v>
      </c>
      <c r="B206" s="11" t="s">
        <v>17</v>
      </c>
      <c r="C206" s="11">
        <v>7333</v>
      </c>
      <c r="D206" s="11" t="s">
        <v>148</v>
      </c>
      <c r="E206" s="11"/>
      <c r="F206" s="12">
        <v>41900.14</v>
      </c>
      <c r="G206" s="51" t="s">
        <v>76</v>
      </c>
    </row>
    <row r="207" spans="1:7" x14ac:dyDescent="0.25">
      <c r="A207" s="10">
        <v>45681</v>
      </c>
      <c r="B207" s="11" t="s">
        <v>17</v>
      </c>
      <c r="C207" s="11">
        <v>7334</v>
      </c>
      <c r="D207" s="11" t="s">
        <v>83</v>
      </c>
      <c r="E207" s="11"/>
      <c r="F207" s="12">
        <v>11640</v>
      </c>
      <c r="G207" s="51" t="s">
        <v>76</v>
      </c>
    </row>
    <row r="208" spans="1:7" x14ac:dyDescent="0.25">
      <c r="A208" s="10">
        <v>45681</v>
      </c>
      <c r="B208" s="11" t="s">
        <v>17</v>
      </c>
      <c r="C208" s="25">
        <v>7335</v>
      </c>
      <c r="D208" s="11" t="s">
        <v>149</v>
      </c>
      <c r="E208" s="11"/>
      <c r="F208" s="12">
        <v>160407.5</v>
      </c>
      <c r="G208" s="51" t="s">
        <v>76</v>
      </c>
    </row>
    <row r="209" spans="1:7" x14ac:dyDescent="0.25">
      <c r="A209" s="10">
        <v>45681</v>
      </c>
      <c r="B209" s="11" t="s">
        <v>17</v>
      </c>
      <c r="C209" s="11">
        <v>7336</v>
      </c>
      <c r="D209" s="11" t="s">
        <v>83</v>
      </c>
      <c r="E209" s="11"/>
      <c r="F209" s="12">
        <v>155451</v>
      </c>
      <c r="G209" s="51" t="s">
        <v>76</v>
      </c>
    </row>
    <row r="210" spans="1:7" x14ac:dyDescent="0.25">
      <c r="A210" s="10">
        <v>45681</v>
      </c>
      <c r="B210" s="11" t="s">
        <v>17</v>
      </c>
      <c r="C210" s="25">
        <v>7337</v>
      </c>
      <c r="D210" s="11" t="s">
        <v>150</v>
      </c>
      <c r="E210" s="11"/>
      <c r="F210" s="12">
        <v>94579.22</v>
      </c>
      <c r="G210" s="51" t="s">
        <v>76</v>
      </c>
    </row>
    <row r="211" spans="1:7" x14ac:dyDescent="0.25">
      <c r="A211" s="10">
        <v>45681</v>
      </c>
      <c r="B211" s="11" t="s">
        <v>17</v>
      </c>
      <c r="C211" s="11">
        <v>7338</v>
      </c>
      <c r="D211" s="11" t="s">
        <v>150</v>
      </c>
      <c r="E211" s="11"/>
      <c r="F211" s="12">
        <v>147749.87</v>
      </c>
      <c r="G211" s="51" t="s">
        <v>76</v>
      </c>
    </row>
    <row r="212" spans="1:7" x14ac:dyDescent="0.25">
      <c r="A212" s="10">
        <v>45681</v>
      </c>
      <c r="B212" s="11" t="s">
        <v>17</v>
      </c>
      <c r="C212" s="11">
        <v>7339</v>
      </c>
      <c r="D212" s="11" t="s">
        <v>125</v>
      </c>
      <c r="E212" s="11"/>
      <c r="F212" s="12">
        <v>75000</v>
      </c>
      <c r="G212" s="51" t="s">
        <v>151</v>
      </c>
    </row>
    <row r="213" spans="1:7" x14ac:dyDescent="0.25">
      <c r="A213" s="10">
        <v>45681</v>
      </c>
      <c r="B213" s="11" t="s">
        <v>17</v>
      </c>
      <c r="C213" s="25">
        <v>7340</v>
      </c>
      <c r="D213" s="11" t="s">
        <v>152</v>
      </c>
      <c r="E213" s="11"/>
      <c r="F213" s="12">
        <v>13500</v>
      </c>
      <c r="G213" s="51" t="s">
        <v>151</v>
      </c>
    </row>
    <row r="214" spans="1:7" x14ac:dyDescent="0.25">
      <c r="A214" s="10">
        <v>45681</v>
      </c>
      <c r="B214" s="11" t="s">
        <v>17</v>
      </c>
      <c r="C214" s="11">
        <v>7341</v>
      </c>
      <c r="D214" s="11" t="s">
        <v>91</v>
      </c>
      <c r="E214" s="11"/>
      <c r="F214" s="12">
        <v>35000</v>
      </c>
      <c r="G214" s="51" t="s">
        <v>151</v>
      </c>
    </row>
    <row r="215" spans="1:7" x14ac:dyDescent="0.25">
      <c r="A215" s="10">
        <v>45681</v>
      </c>
      <c r="B215" s="11" t="s">
        <v>17</v>
      </c>
      <c r="C215" s="25">
        <v>7342</v>
      </c>
      <c r="D215" s="11" t="s">
        <v>153</v>
      </c>
      <c r="E215" s="11"/>
      <c r="F215" s="12">
        <v>10000</v>
      </c>
      <c r="G215" s="52" t="s">
        <v>154</v>
      </c>
    </row>
    <row r="216" spans="1:7" x14ac:dyDescent="0.25">
      <c r="A216" s="10">
        <v>45681</v>
      </c>
      <c r="B216" s="11" t="s">
        <v>17</v>
      </c>
      <c r="C216" s="11">
        <v>7343</v>
      </c>
      <c r="D216" s="11" t="s">
        <v>155</v>
      </c>
      <c r="E216" s="11"/>
      <c r="F216" s="12">
        <v>14125</v>
      </c>
      <c r="G216" s="52" t="s">
        <v>124</v>
      </c>
    </row>
    <row r="217" spans="1:7" x14ac:dyDescent="0.25">
      <c r="A217" s="10">
        <v>45681</v>
      </c>
      <c r="B217" s="11" t="s">
        <v>17</v>
      </c>
      <c r="C217" s="11">
        <v>7344</v>
      </c>
      <c r="D217" s="11" t="s">
        <v>152</v>
      </c>
      <c r="E217" s="11"/>
      <c r="F217" s="12">
        <v>4750</v>
      </c>
      <c r="G217" s="52" t="s">
        <v>121</v>
      </c>
    </row>
    <row r="218" spans="1:7" x14ac:dyDescent="0.25">
      <c r="A218" s="10">
        <v>45681</v>
      </c>
      <c r="B218" s="11" t="s">
        <v>17</v>
      </c>
      <c r="C218" s="25">
        <v>7345</v>
      </c>
      <c r="D218" s="11" t="s">
        <v>156</v>
      </c>
      <c r="E218" s="11"/>
      <c r="F218" s="12">
        <v>1750</v>
      </c>
      <c r="G218" s="52" t="s">
        <v>121</v>
      </c>
    </row>
    <row r="219" spans="1:7" x14ac:dyDescent="0.25">
      <c r="A219" s="10">
        <v>45681</v>
      </c>
      <c r="B219" s="11" t="s">
        <v>17</v>
      </c>
      <c r="C219" s="11">
        <v>7346</v>
      </c>
      <c r="D219" s="11" t="s">
        <v>152</v>
      </c>
      <c r="E219" s="11"/>
      <c r="F219" s="12">
        <v>4750</v>
      </c>
      <c r="G219" s="52" t="s">
        <v>121</v>
      </c>
    </row>
    <row r="220" spans="1:7" x14ac:dyDescent="0.25">
      <c r="A220" s="10">
        <v>45688</v>
      </c>
      <c r="B220" s="11" t="s">
        <v>17</v>
      </c>
      <c r="C220" s="25">
        <v>7347</v>
      </c>
      <c r="D220" s="11" t="s">
        <v>148</v>
      </c>
      <c r="E220" s="11"/>
      <c r="F220" s="12">
        <v>39779.919999999998</v>
      </c>
      <c r="G220" s="51" t="s">
        <v>76</v>
      </c>
    </row>
    <row r="221" spans="1:7" ht="15.75" x14ac:dyDescent="0.25">
      <c r="A221" s="80"/>
      <c r="B221" s="20"/>
      <c r="C221" s="20"/>
      <c r="D221" s="28" t="s">
        <v>32</v>
      </c>
      <c r="E221" s="20"/>
      <c r="F221" s="171">
        <f>SUM(F149:F220)</f>
        <v>2861218.5300000007</v>
      </c>
      <c r="G221" s="82"/>
    </row>
    <row r="222" spans="1:7" ht="16.5" thickBot="1" x14ac:dyDescent="0.3">
      <c r="A222" s="83"/>
      <c r="B222" s="84"/>
      <c r="C222" s="84"/>
      <c r="D222" s="85"/>
      <c r="E222" s="84"/>
      <c r="F222" s="86"/>
      <c r="G222" s="87"/>
    </row>
    <row r="223" spans="1:7" x14ac:dyDescent="0.25">
      <c r="A223" s="88"/>
      <c r="B223" s="89"/>
      <c r="C223" s="90"/>
      <c r="D223" s="91" t="s">
        <v>33</v>
      </c>
      <c r="E223" s="92"/>
      <c r="F223" s="93"/>
      <c r="G223" s="94"/>
    </row>
    <row r="224" spans="1:7" x14ac:dyDescent="0.25">
      <c r="A224" s="16">
        <v>45664</v>
      </c>
      <c r="B224" s="11" t="s">
        <v>17</v>
      </c>
      <c r="C224" s="95" t="s">
        <v>212</v>
      </c>
      <c r="D224" s="11" t="s">
        <v>213</v>
      </c>
      <c r="E224" s="11"/>
      <c r="F224" s="12">
        <v>175872.58</v>
      </c>
      <c r="G224" s="51" t="s">
        <v>76</v>
      </c>
    </row>
    <row r="225" spans="1:7" x14ac:dyDescent="0.25">
      <c r="A225" s="24">
        <v>45664</v>
      </c>
      <c r="B225" s="25" t="s">
        <v>17</v>
      </c>
      <c r="C225" s="96" t="s">
        <v>214</v>
      </c>
      <c r="D225" s="25" t="s">
        <v>215</v>
      </c>
      <c r="E225" s="25"/>
      <c r="F225" s="26">
        <v>136532.25</v>
      </c>
      <c r="G225" s="51" t="s">
        <v>76</v>
      </c>
    </row>
    <row r="226" spans="1:7" x14ac:dyDescent="0.25">
      <c r="A226" s="10">
        <v>45664</v>
      </c>
      <c r="B226" s="11" t="s">
        <v>17</v>
      </c>
      <c r="C226" s="59" t="s">
        <v>216</v>
      </c>
      <c r="D226" s="11" t="s">
        <v>217</v>
      </c>
      <c r="E226" s="11"/>
      <c r="F226" s="12">
        <v>1174947.56</v>
      </c>
      <c r="G226" s="51" t="s">
        <v>76</v>
      </c>
    </row>
    <row r="227" spans="1:7" x14ac:dyDescent="0.25">
      <c r="A227" s="10">
        <v>45664</v>
      </c>
      <c r="B227" s="11" t="s">
        <v>17</v>
      </c>
      <c r="C227" s="59" t="s">
        <v>218</v>
      </c>
      <c r="D227" s="11" t="s">
        <v>219</v>
      </c>
      <c r="E227" s="11"/>
      <c r="F227" s="12">
        <v>81704.52</v>
      </c>
      <c r="G227" s="51" t="s">
        <v>76</v>
      </c>
    </row>
    <row r="228" spans="1:7" x14ac:dyDescent="0.25">
      <c r="A228" s="10">
        <v>45664</v>
      </c>
      <c r="B228" s="11" t="s">
        <v>17</v>
      </c>
      <c r="C228" s="59" t="s">
        <v>220</v>
      </c>
      <c r="D228" s="11" t="s">
        <v>221</v>
      </c>
      <c r="E228" s="11"/>
      <c r="F228" s="12">
        <v>69310.03</v>
      </c>
      <c r="G228" s="51" t="s">
        <v>76</v>
      </c>
    </row>
    <row r="229" spans="1:7" x14ac:dyDescent="0.25">
      <c r="A229" s="10">
        <v>45664</v>
      </c>
      <c r="B229" s="11" t="s">
        <v>17</v>
      </c>
      <c r="C229" s="59" t="s">
        <v>222</v>
      </c>
      <c r="D229" s="11" t="s">
        <v>223</v>
      </c>
      <c r="E229" s="11"/>
      <c r="F229" s="12">
        <v>13368.47</v>
      </c>
      <c r="G229" s="51" t="s">
        <v>76</v>
      </c>
    </row>
    <row r="230" spans="1:7" x14ac:dyDescent="0.25">
      <c r="A230" s="10">
        <v>45665</v>
      </c>
      <c r="B230" s="11" t="s">
        <v>17</v>
      </c>
      <c r="C230" s="59" t="s">
        <v>224</v>
      </c>
      <c r="D230" s="11" t="s">
        <v>213</v>
      </c>
      <c r="E230" s="11"/>
      <c r="F230" s="12">
        <v>94161.86</v>
      </c>
      <c r="G230" s="51" t="s">
        <v>76</v>
      </c>
    </row>
    <row r="231" spans="1:7" x14ac:dyDescent="0.25">
      <c r="A231" s="10">
        <v>45665</v>
      </c>
      <c r="B231" s="11" t="s">
        <v>17</v>
      </c>
      <c r="C231" s="59" t="s">
        <v>225</v>
      </c>
      <c r="D231" s="11" t="s">
        <v>213</v>
      </c>
      <c r="E231" s="11"/>
      <c r="F231" s="12">
        <v>31793.25</v>
      </c>
      <c r="G231" s="51" t="s">
        <v>76</v>
      </c>
    </row>
    <row r="232" spans="1:7" x14ac:dyDescent="0.25">
      <c r="A232" s="10">
        <v>45665</v>
      </c>
      <c r="B232" s="11" t="s">
        <v>17</v>
      </c>
      <c r="C232" s="59" t="s">
        <v>226</v>
      </c>
      <c r="D232" s="11" t="s">
        <v>227</v>
      </c>
      <c r="E232" s="11"/>
      <c r="F232" s="12">
        <v>2881981.25</v>
      </c>
      <c r="G232" s="51" t="s">
        <v>76</v>
      </c>
    </row>
    <row r="233" spans="1:7" x14ac:dyDescent="0.25">
      <c r="A233" s="10">
        <v>45665</v>
      </c>
      <c r="B233" s="11" t="s">
        <v>17</v>
      </c>
      <c r="C233" s="59" t="s">
        <v>228</v>
      </c>
      <c r="D233" s="11" t="s">
        <v>229</v>
      </c>
      <c r="E233" s="11"/>
      <c r="F233" s="12">
        <v>528324.39</v>
      </c>
      <c r="G233" s="51" t="s">
        <v>76</v>
      </c>
    </row>
    <row r="234" spans="1:7" ht="15.75" thickBot="1" x14ac:dyDescent="0.3">
      <c r="A234" s="27"/>
      <c r="B234" s="11"/>
      <c r="C234" s="97"/>
      <c r="D234" s="61" t="s">
        <v>34</v>
      </c>
      <c r="E234" s="20"/>
      <c r="F234" s="22">
        <f>SUM(F224:F233)</f>
        <v>5187996.16</v>
      </c>
      <c r="G234" s="82"/>
    </row>
    <row r="235" spans="1:7" ht="15.75" thickBot="1" x14ac:dyDescent="0.3">
      <c r="A235" s="98"/>
      <c r="B235" s="60"/>
      <c r="C235" s="60"/>
      <c r="D235" s="61"/>
      <c r="E235" s="60"/>
      <c r="F235" s="99"/>
      <c r="G235" s="63"/>
    </row>
    <row r="236" spans="1:7" x14ac:dyDescent="0.25">
      <c r="A236" s="100"/>
      <c r="B236" s="101"/>
      <c r="C236" s="101"/>
      <c r="D236" s="102" t="s">
        <v>35</v>
      </c>
      <c r="E236" s="101"/>
      <c r="F236" s="101"/>
      <c r="G236" s="23"/>
    </row>
    <row r="237" spans="1:7" x14ac:dyDescent="0.25">
      <c r="A237" s="103">
        <v>45664</v>
      </c>
      <c r="B237" s="37" t="s">
        <v>17</v>
      </c>
      <c r="C237" s="104" t="s">
        <v>230</v>
      </c>
      <c r="D237" s="162" t="s">
        <v>231</v>
      </c>
      <c r="E237" s="106"/>
      <c r="F237" s="107">
        <v>39142.75</v>
      </c>
      <c r="G237" s="51" t="s">
        <v>76</v>
      </c>
    </row>
    <row r="238" spans="1:7" x14ac:dyDescent="0.25">
      <c r="A238" s="108">
        <v>45664</v>
      </c>
      <c r="B238" s="37" t="s">
        <v>17</v>
      </c>
      <c r="C238" s="109" t="s">
        <v>232</v>
      </c>
      <c r="D238" s="167" t="s">
        <v>231</v>
      </c>
      <c r="E238" s="106"/>
      <c r="F238" s="111">
        <v>22408.46</v>
      </c>
      <c r="G238" s="51" t="s">
        <v>76</v>
      </c>
    </row>
    <row r="239" spans="1:7" x14ac:dyDescent="0.25">
      <c r="A239" s="108">
        <v>45664</v>
      </c>
      <c r="B239" s="37" t="s">
        <v>17</v>
      </c>
      <c r="C239" s="109" t="s">
        <v>233</v>
      </c>
      <c r="D239" s="110" t="s">
        <v>234</v>
      </c>
      <c r="E239" s="106"/>
      <c r="F239" s="111">
        <v>238091</v>
      </c>
      <c r="G239" s="51" t="s">
        <v>76</v>
      </c>
    </row>
    <row r="240" spans="1:7" x14ac:dyDescent="0.25">
      <c r="A240" s="108">
        <v>45664</v>
      </c>
      <c r="B240" s="37" t="s">
        <v>17</v>
      </c>
      <c r="C240" s="109" t="s">
        <v>235</v>
      </c>
      <c r="D240" s="110" t="s">
        <v>236</v>
      </c>
      <c r="E240" s="106"/>
      <c r="F240" s="111">
        <v>21809</v>
      </c>
      <c r="G240" s="51" t="s">
        <v>76</v>
      </c>
    </row>
    <row r="241" spans="1:7" x14ac:dyDescent="0.25">
      <c r="A241" s="108">
        <v>45664</v>
      </c>
      <c r="B241" s="37" t="s">
        <v>17</v>
      </c>
      <c r="C241" s="109" t="s">
        <v>237</v>
      </c>
      <c r="D241" s="110" t="s">
        <v>238</v>
      </c>
      <c r="E241" s="106"/>
      <c r="F241" s="111">
        <v>118757.35</v>
      </c>
      <c r="G241" s="51" t="s">
        <v>76</v>
      </c>
    </row>
    <row r="242" spans="1:7" x14ac:dyDescent="0.25">
      <c r="A242" s="108">
        <v>45664</v>
      </c>
      <c r="B242" s="37" t="s">
        <v>17</v>
      </c>
      <c r="C242" s="109" t="s">
        <v>239</v>
      </c>
      <c r="D242" s="110" t="s">
        <v>240</v>
      </c>
      <c r="E242" s="106"/>
      <c r="F242" s="111">
        <v>13560</v>
      </c>
      <c r="G242" s="51" t="s">
        <v>76</v>
      </c>
    </row>
    <row r="243" spans="1:7" x14ac:dyDescent="0.25">
      <c r="A243" s="108">
        <v>45665</v>
      </c>
      <c r="B243" s="37" t="s">
        <v>17</v>
      </c>
      <c r="C243" s="109" t="s">
        <v>241</v>
      </c>
      <c r="D243" s="110" t="s">
        <v>242</v>
      </c>
      <c r="E243" s="106"/>
      <c r="F243" s="111">
        <v>25425</v>
      </c>
      <c r="G243" s="51" t="s">
        <v>76</v>
      </c>
    </row>
    <row r="244" spans="1:7" x14ac:dyDescent="0.25">
      <c r="A244" s="108"/>
      <c r="B244" s="37" t="s">
        <v>17</v>
      </c>
      <c r="C244" s="109"/>
      <c r="D244" s="113" t="s">
        <v>34</v>
      </c>
      <c r="E244" s="106"/>
      <c r="F244" s="114">
        <f>SUM(F237:F243)</f>
        <v>479193.56000000006</v>
      </c>
      <c r="G244" s="68"/>
    </row>
    <row r="245" spans="1:7" x14ac:dyDescent="0.25">
      <c r="A245" s="116"/>
      <c r="B245" s="117"/>
      <c r="C245" s="118"/>
      <c r="D245" s="119" t="s">
        <v>36</v>
      </c>
      <c r="E245" s="120"/>
      <c r="F245" s="121"/>
      <c r="G245" s="122"/>
    </row>
    <row r="246" spans="1:7" x14ac:dyDescent="0.25">
      <c r="A246" s="27">
        <v>45686</v>
      </c>
      <c r="B246" s="11" t="s">
        <v>17</v>
      </c>
      <c r="C246" s="97" t="s">
        <v>260</v>
      </c>
      <c r="D246" s="20" t="s">
        <v>247</v>
      </c>
      <c r="E246" s="20"/>
      <c r="F246" s="123">
        <v>1000517.41</v>
      </c>
      <c r="G246" s="82" t="s">
        <v>248</v>
      </c>
    </row>
    <row r="247" spans="1:7" x14ac:dyDescent="0.25">
      <c r="A247" s="124"/>
      <c r="B247" s="11" t="s">
        <v>17</v>
      </c>
      <c r="C247" s="97"/>
      <c r="D247" s="113" t="s">
        <v>37</v>
      </c>
      <c r="E247" s="20"/>
      <c r="F247" s="22">
        <v>1000517.41</v>
      </c>
      <c r="G247" s="11"/>
    </row>
    <row r="248" spans="1:7" x14ac:dyDescent="0.25">
      <c r="A248" s="108"/>
      <c r="B248" s="115"/>
      <c r="C248" s="128"/>
      <c r="D248" s="113"/>
      <c r="E248" s="106"/>
      <c r="F248" s="114"/>
      <c r="G248" s="68"/>
    </row>
    <row r="249" spans="1:7" x14ac:dyDescent="0.25">
      <c r="A249" s="100"/>
      <c r="B249" s="101"/>
      <c r="C249" s="101"/>
      <c r="D249" s="102" t="s">
        <v>35</v>
      </c>
      <c r="E249" s="101"/>
      <c r="F249" s="101"/>
      <c r="G249" s="23"/>
    </row>
    <row r="250" spans="1:7" x14ac:dyDescent="0.25">
      <c r="A250" s="108">
        <v>45686</v>
      </c>
      <c r="B250" s="115" t="s">
        <v>17</v>
      </c>
      <c r="C250" s="109" t="s">
        <v>250</v>
      </c>
      <c r="D250" s="37" t="s">
        <v>251</v>
      </c>
      <c r="E250" s="106"/>
      <c r="F250" s="112">
        <v>30000</v>
      </c>
      <c r="G250" s="68" t="s">
        <v>254</v>
      </c>
    </row>
    <row r="251" spans="1:7" x14ac:dyDescent="0.25">
      <c r="A251" s="108">
        <v>45687</v>
      </c>
      <c r="B251" s="115" t="s">
        <v>17</v>
      </c>
      <c r="C251" s="109" t="s">
        <v>252</v>
      </c>
      <c r="D251" s="20" t="s">
        <v>247</v>
      </c>
      <c r="E251" s="106"/>
      <c r="F251" s="112">
        <v>8617048.8900000006</v>
      </c>
      <c r="G251" s="165" t="s">
        <v>253</v>
      </c>
    </row>
    <row r="252" spans="1:7" x14ac:dyDescent="0.25">
      <c r="A252" s="108"/>
      <c r="B252" s="115" t="s">
        <v>17</v>
      </c>
      <c r="C252" s="128"/>
      <c r="D252" s="113" t="s">
        <v>37</v>
      </c>
      <c r="E252" s="106"/>
      <c r="F252" s="129">
        <f>SUM(F250:F251)</f>
        <v>8647048.8900000006</v>
      </c>
      <c r="G252" s="68"/>
    </row>
    <row r="253" spans="1:7" x14ac:dyDescent="0.25">
      <c r="A253" s="116"/>
      <c r="B253" s="117"/>
      <c r="C253" s="118"/>
      <c r="D253" s="119" t="s">
        <v>36</v>
      </c>
      <c r="E253" s="120"/>
      <c r="F253" s="121"/>
      <c r="G253" s="122"/>
    </row>
    <row r="254" spans="1:7" x14ac:dyDescent="0.25">
      <c r="A254" s="108">
        <v>45688</v>
      </c>
      <c r="B254" s="115" t="s">
        <v>243</v>
      </c>
      <c r="C254" s="128"/>
      <c r="D254" s="37" t="s">
        <v>244</v>
      </c>
      <c r="E254" s="106"/>
      <c r="F254" s="163">
        <v>149451.75</v>
      </c>
      <c r="G254" s="23" t="s">
        <v>246</v>
      </c>
    </row>
    <row r="255" spans="1:7" x14ac:dyDescent="0.25">
      <c r="A255" s="108">
        <v>45688</v>
      </c>
      <c r="B255" s="115" t="s">
        <v>243</v>
      </c>
      <c r="C255" s="128"/>
      <c r="D255" s="37" t="s">
        <v>245</v>
      </c>
      <c r="E255" s="106"/>
      <c r="F255" s="163">
        <v>18413.93</v>
      </c>
      <c r="G255" s="23" t="s">
        <v>246</v>
      </c>
    </row>
    <row r="256" spans="1:7" x14ac:dyDescent="0.25">
      <c r="A256" s="108"/>
      <c r="B256" s="115"/>
      <c r="C256" s="128"/>
      <c r="D256" s="58" t="s">
        <v>37</v>
      </c>
      <c r="E256" s="106"/>
      <c r="F256" s="114">
        <f>SUM(F254:F255)</f>
        <v>167865.68</v>
      </c>
      <c r="G256" s="68"/>
    </row>
    <row r="257" spans="1:7" x14ac:dyDescent="0.25">
      <c r="A257" s="100"/>
      <c r="B257" s="101"/>
      <c r="C257" s="101"/>
      <c r="D257" s="164" t="s">
        <v>35</v>
      </c>
      <c r="E257" s="120"/>
      <c r="F257" s="101"/>
      <c r="G257" s="23"/>
    </row>
    <row r="258" spans="1:7" x14ac:dyDescent="0.25">
      <c r="A258" s="108">
        <v>45688</v>
      </c>
      <c r="B258" s="115" t="s">
        <v>243</v>
      </c>
      <c r="C258" s="128"/>
      <c r="D258" s="37" t="s">
        <v>244</v>
      </c>
      <c r="E258" s="106"/>
      <c r="F258" s="163">
        <v>21203.26</v>
      </c>
      <c r="G258" s="23" t="s">
        <v>246</v>
      </c>
    </row>
    <row r="259" spans="1:7" x14ac:dyDescent="0.25">
      <c r="A259" s="108"/>
      <c r="B259" s="115"/>
      <c r="C259" s="128"/>
      <c r="D259" s="58" t="s">
        <v>37</v>
      </c>
      <c r="E259" s="106"/>
      <c r="F259" s="114">
        <v>21203.26</v>
      </c>
      <c r="G259" s="68"/>
    </row>
    <row r="260" spans="1:7" x14ac:dyDescent="0.25">
      <c r="A260" s="108"/>
      <c r="B260" s="115"/>
      <c r="C260" s="128"/>
      <c r="D260" s="113"/>
      <c r="E260" s="130"/>
      <c r="F260" s="131"/>
      <c r="G260" s="68"/>
    </row>
    <row r="261" spans="1:7" x14ac:dyDescent="0.25">
      <c r="A261" s="116"/>
      <c r="B261" s="117"/>
      <c r="C261" s="118"/>
      <c r="D261" s="132" t="s">
        <v>38</v>
      </c>
      <c r="E261" s="66"/>
      <c r="F261" s="133"/>
      <c r="G261" s="122"/>
    </row>
    <row r="262" spans="1:7" x14ac:dyDescent="0.25">
      <c r="A262" s="134">
        <v>45664</v>
      </c>
      <c r="B262" s="34" t="s">
        <v>17</v>
      </c>
      <c r="C262" s="135" t="s">
        <v>255</v>
      </c>
      <c r="D262" s="37" t="s">
        <v>256</v>
      </c>
      <c r="E262" s="106"/>
      <c r="F262" s="137">
        <v>2273.65</v>
      </c>
      <c r="G262" s="138" t="s">
        <v>257</v>
      </c>
    </row>
    <row r="263" spans="1:7" x14ac:dyDescent="0.25">
      <c r="A263" s="139">
        <v>45664</v>
      </c>
      <c r="B263" s="34" t="s">
        <v>17</v>
      </c>
      <c r="C263" s="140" t="s">
        <v>249</v>
      </c>
      <c r="D263" s="37" t="s">
        <v>256</v>
      </c>
      <c r="E263" s="142"/>
      <c r="F263" s="143">
        <v>223238.97</v>
      </c>
      <c r="G263" s="138" t="s">
        <v>257</v>
      </c>
    </row>
    <row r="264" spans="1:7" x14ac:dyDescent="0.25">
      <c r="A264" s="139">
        <v>45664</v>
      </c>
      <c r="B264" s="34" t="s">
        <v>17</v>
      </c>
      <c r="C264" s="140"/>
      <c r="D264" s="37" t="s">
        <v>256</v>
      </c>
      <c r="E264" s="142"/>
      <c r="F264" s="143">
        <v>153463.18</v>
      </c>
      <c r="G264" s="138" t="s">
        <v>257</v>
      </c>
    </row>
    <row r="265" spans="1:7" x14ac:dyDescent="0.25">
      <c r="A265" s="139">
        <v>45671</v>
      </c>
      <c r="B265" s="34" t="s">
        <v>17</v>
      </c>
      <c r="C265" s="140"/>
      <c r="D265" s="166" t="s">
        <v>258</v>
      </c>
      <c r="E265" s="142"/>
      <c r="F265" s="143">
        <v>182700</v>
      </c>
      <c r="G265" s="138" t="s">
        <v>259</v>
      </c>
    </row>
    <row r="266" spans="1:7" x14ac:dyDescent="0.25">
      <c r="A266" s="144"/>
      <c r="B266" s="34" t="s">
        <v>17</v>
      </c>
      <c r="C266" s="145" t="s">
        <v>39</v>
      </c>
      <c r="D266" s="58" t="s">
        <v>261</v>
      </c>
      <c r="E266" s="142" t="s">
        <v>40</v>
      </c>
      <c r="F266" s="168">
        <f>SUM(F262:F265)</f>
        <v>561675.80000000005</v>
      </c>
      <c r="G266" s="147"/>
    </row>
    <row r="267" spans="1:7" ht="16.5" thickBot="1" x14ac:dyDescent="0.3">
      <c r="A267" s="148"/>
      <c r="B267" s="60"/>
      <c r="C267" s="60"/>
      <c r="D267" s="61" t="s">
        <v>41</v>
      </c>
      <c r="E267" s="149">
        <f>E39+E44</f>
        <v>27943241.170000002</v>
      </c>
      <c r="F267" s="149">
        <f>F146+F221+F234+F244+F247+F252+F256+F259+F266</f>
        <v>20647137.710000005</v>
      </c>
      <c r="G267" s="63"/>
    </row>
    <row r="268" spans="1:7" ht="15.75" x14ac:dyDescent="0.25">
      <c r="A268" s="150"/>
      <c r="B268" s="150"/>
      <c r="C268" s="150"/>
      <c r="D268" s="151"/>
      <c r="E268" s="152"/>
      <c r="F268" s="152"/>
      <c r="G268" s="150"/>
    </row>
    <row r="269" spans="1:7" ht="15.75" x14ac:dyDescent="0.25">
      <c r="A269" s="150"/>
      <c r="B269" s="150"/>
      <c r="C269" s="150"/>
      <c r="D269" s="151"/>
      <c r="E269" s="152"/>
      <c r="F269" s="152"/>
      <c r="G269" s="150"/>
    </row>
    <row r="270" spans="1:7" ht="15.75" x14ac:dyDescent="0.25">
      <c r="A270" s="150"/>
      <c r="B270" s="150"/>
      <c r="C270" s="150"/>
      <c r="D270" s="151"/>
      <c r="E270" s="152"/>
      <c r="F270" s="152"/>
      <c r="G270" s="150"/>
    </row>
    <row r="271" spans="1:7" x14ac:dyDescent="0.25">
      <c r="A271" s="377" t="s">
        <v>42</v>
      </c>
      <c r="B271" s="377"/>
      <c r="C271" s="377"/>
      <c r="D271" s="382" t="s">
        <v>43</v>
      </c>
      <c r="E271" s="382"/>
      <c r="F271" s="382"/>
      <c r="G271" s="153"/>
    </row>
    <row r="272" spans="1:7" x14ac:dyDescent="0.25">
      <c r="A272" s="381" t="s">
        <v>54</v>
      </c>
      <c r="B272" s="381"/>
      <c r="C272" s="381"/>
      <c r="D272" s="382" t="s">
        <v>262</v>
      </c>
      <c r="E272" s="382"/>
      <c r="F272" s="382"/>
      <c r="G272" s="154"/>
    </row>
    <row r="273" spans="1:7" x14ac:dyDescent="0.25">
      <c r="A273" s="379" t="s">
        <v>45</v>
      </c>
      <c r="B273" s="379"/>
      <c r="C273" s="379"/>
      <c r="D273" s="383" t="s">
        <v>46</v>
      </c>
      <c r="E273" s="383"/>
      <c r="F273" s="383"/>
      <c r="G273" s="154"/>
    </row>
    <row r="274" spans="1:7" x14ac:dyDescent="0.25">
      <c r="A274" s="155"/>
      <c r="B274" s="155"/>
      <c r="C274" s="155"/>
      <c r="D274" s="155"/>
      <c r="E274" s="155"/>
      <c r="F274" s="155"/>
      <c r="G274" s="154"/>
    </row>
    <row r="275" spans="1:7" x14ac:dyDescent="0.25">
      <c r="A275" s="155"/>
      <c r="B275" s="155"/>
      <c r="C275" s="155"/>
      <c r="D275" s="155"/>
      <c r="E275" s="155"/>
      <c r="F275" s="155"/>
      <c r="G275" s="154"/>
    </row>
    <row r="276" spans="1:7" x14ac:dyDescent="0.25">
      <c r="A276" s="155"/>
      <c r="B276" s="155"/>
      <c r="C276" s="155"/>
      <c r="D276" s="155"/>
      <c r="E276" s="155"/>
      <c r="F276" s="155"/>
      <c r="G276" s="156"/>
    </row>
    <row r="277" spans="1:7" x14ac:dyDescent="0.25">
      <c r="A277" s="155"/>
      <c r="B277" s="155"/>
      <c r="C277" s="155"/>
      <c r="D277" s="155"/>
      <c r="E277" s="155"/>
      <c r="F277" s="155"/>
      <c r="G277" s="156"/>
    </row>
    <row r="278" spans="1:7" x14ac:dyDescent="0.25">
      <c r="A278" s="155"/>
      <c r="B278" s="155"/>
      <c r="C278" s="155"/>
      <c r="D278" s="155"/>
      <c r="E278" s="155"/>
      <c r="F278" s="155"/>
      <c r="G278" s="156"/>
    </row>
    <row r="279" spans="1:7" x14ac:dyDescent="0.25">
      <c r="A279" s="377" t="s">
        <v>47</v>
      </c>
      <c r="B279" s="377"/>
      <c r="C279" s="377"/>
      <c r="D279" s="378" t="s">
        <v>48</v>
      </c>
      <c r="E279" s="378"/>
      <c r="F279" s="378"/>
      <c r="G279" s="153"/>
    </row>
    <row r="280" spans="1:7" x14ac:dyDescent="0.25">
      <c r="A280" s="377" t="s">
        <v>49</v>
      </c>
      <c r="B280" s="377"/>
      <c r="C280" s="377"/>
      <c r="D280" s="378" t="s">
        <v>50</v>
      </c>
      <c r="E280" s="378"/>
      <c r="F280" s="378"/>
      <c r="G280" s="154"/>
    </row>
    <row r="281" spans="1:7" x14ac:dyDescent="0.25">
      <c r="A281" s="379" t="s">
        <v>51</v>
      </c>
      <c r="B281" s="379"/>
      <c r="C281" s="379"/>
      <c r="D281" s="376" t="s">
        <v>46</v>
      </c>
      <c r="E281" s="376"/>
      <c r="F281" s="376"/>
      <c r="G281" s="154"/>
    </row>
    <row r="282" spans="1:7" x14ac:dyDescent="0.25">
      <c r="A282" s="155"/>
      <c r="B282" s="155"/>
      <c r="C282" s="155"/>
      <c r="D282" s="155"/>
      <c r="E282" s="155"/>
      <c r="F282" s="155"/>
      <c r="G282" s="154"/>
    </row>
    <row r="283" spans="1:7" x14ac:dyDescent="0.25">
      <c r="A283" s="155"/>
      <c r="B283" s="155"/>
      <c r="C283" s="155"/>
      <c r="D283" s="155"/>
      <c r="E283" s="155"/>
      <c r="F283" s="155"/>
      <c r="G283" s="154"/>
    </row>
    <row r="284" spans="1:7" x14ac:dyDescent="0.25">
      <c r="A284" s="155"/>
      <c r="B284" s="155"/>
      <c r="C284" s="155"/>
      <c r="D284" s="155"/>
      <c r="E284" s="155"/>
      <c r="F284" s="155"/>
      <c r="G284" s="154"/>
    </row>
    <row r="285" spans="1:7" x14ac:dyDescent="0.25">
      <c r="A285" s="155"/>
      <c r="B285" s="155"/>
      <c r="C285" s="155"/>
      <c r="D285" s="155"/>
      <c r="E285" s="155"/>
      <c r="F285" s="155"/>
      <c r="G285" s="154"/>
    </row>
    <row r="286" spans="1:7" x14ac:dyDescent="0.25">
      <c r="A286" s="155"/>
      <c r="B286" s="155"/>
      <c r="C286" s="155"/>
      <c r="D286" s="155"/>
      <c r="E286" s="155"/>
      <c r="F286" s="155"/>
      <c r="G286" s="154"/>
    </row>
    <row r="287" spans="1:7" x14ac:dyDescent="0.25">
      <c r="A287" s="378" t="s">
        <v>52</v>
      </c>
      <c r="B287" s="378"/>
      <c r="C287" s="378"/>
      <c r="D287" s="378"/>
      <c r="E287" s="378"/>
      <c r="F287" s="378"/>
      <c r="G287" s="153"/>
    </row>
    <row r="288" spans="1:7" x14ac:dyDescent="0.25">
      <c r="A288" s="380" t="s">
        <v>55</v>
      </c>
      <c r="B288" s="380"/>
      <c r="C288" s="380"/>
      <c r="D288" s="380"/>
      <c r="E288" s="380"/>
      <c r="F288" s="380"/>
      <c r="G288" s="154"/>
    </row>
    <row r="289" spans="1:7" x14ac:dyDescent="0.25">
      <c r="A289" s="376" t="s">
        <v>53</v>
      </c>
      <c r="B289" s="376"/>
      <c r="C289" s="376"/>
      <c r="D289" s="376"/>
      <c r="E289" s="376"/>
      <c r="F289" s="376"/>
      <c r="G289" s="154"/>
    </row>
    <row r="290" spans="1:7" x14ac:dyDescent="0.25">
      <c r="A290" s="155"/>
      <c r="B290" s="155"/>
      <c r="C290" s="155"/>
      <c r="D290" s="155"/>
      <c r="E290" s="155"/>
      <c r="F290" s="155"/>
      <c r="G290" s="154"/>
    </row>
    <row r="291" spans="1:7" x14ac:dyDescent="0.25">
      <c r="A291" s="155"/>
      <c r="B291" s="155"/>
      <c r="C291" s="155"/>
      <c r="D291" s="155"/>
      <c r="E291" s="155"/>
      <c r="F291" s="155"/>
      <c r="G291" s="154"/>
    </row>
  </sheetData>
  <mergeCells count="19">
    <mergeCell ref="A4:F4"/>
    <mergeCell ref="A5:F5"/>
    <mergeCell ref="A7:F7"/>
    <mergeCell ref="A41:F41"/>
    <mergeCell ref="A271:C271"/>
    <mergeCell ref="D271:F271"/>
    <mergeCell ref="A272:C272"/>
    <mergeCell ref="D272:F272"/>
    <mergeCell ref="A273:C273"/>
    <mergeCell ref="D273:F273"/>
    <mergeCell ref="A279:C279"/>
    <mergeCell ref="D279:F279"/>
    <mergeCell ref="A289:F289"/>
    <mergeCell ref="A280:C280"/>
    <mergeCell ref="D280:F280"/>
    <mergeCell ref="A281:C281"/>
    <mergeCell ref="D281:F281"/>
    <mergeCell ref="A287:F287"/>
    <mergeCell ref="A288:F288"/>
  </mergeCells>
  <dataValidations count="2">
    <dataValidation type="list" allowBlank="1" showInputMessage="1" promptTitle="ELEGIR TIPO DE INGRESO O EGRESO" sqref="B223 B248 B237:B245 B260:B266 B250:B253">
      <formula1>$H$6:$H$7</formula1>
    </dataValidation>
    <dataValidation type="list" allowBlank="1" showInputMessage="1" promptTitle="ELEGIR TIPO DE INGRESO O EGRESO" sqref="B254:B256 B258:B259">
      <formula1>#REF!</formula1>
    </dataValidation>
  </dataValidations>
  <pageMargins left="0.25" right="0.25" top="0.75" bottom="0.75" header="0.3" footer="0.3"/>
  <pageSetup scale="78" fitToHeight="0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D24" sqref="D24"/>
    </sheetView>
  </sheetViews>
  <sheetFormatPr baseColWidth="10" defaultRowHeight="15" x14ac:dyDescent="0.25"/>
  <cols>
    <col min="2" max="2" width="16.42578125" customWidth="1"/>
    <col min="4" max="4" width="63.140625" customWidth="1"/>
    <col min="5" max="5" width="15.140625" customWidth="1"/>
    <col min="6" max="6" width="16" customWidth="1"/>
    <col min="7" max="7" width="64.1406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84" t="s">
        <v>3</v>
      </c>
      <c r="B4" s="384"/>
      <c r="C4" s="384"/>
      <c r="D4" s="384"/>
      <c r="E4" s="384"/>
      <c r="F4" s="384"/>
      <c r="G4" s="4"/>
    </row>
    <row r="5" spans="1:7" x14ac:dyDescent="0.25">
      <c r="A5" s="385" t="s">
        <v>65</v>
      </c>
      <c r="B5" s="385"/>
      <c r="C5" s="385"/>
      <c r="D5" s="385"/>
      <c r="E5" s="385"/>
      <c r="F5" s="385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86" t="s">
        <v>11</v>
      </c>
      <c r="B7" s="387"/>
      <c r="C7" s="387"/>
      <c r="D7" s="387"/>
      <c r="E7" s="387"/>
      <c r="F7" s="388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89" t="s">
        <v>16</v>
      </c>
      <c r="B41" s="390"/>
      <c r="C41" s="390"/>
      <c r="D41" s="390"/>
      <c r="E41" s="390"/>
      <c r="F41" s="391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77" t="s">
        <v>42</v>
      </c>
      <c r="B370" s="377"/>
      <c r="C370" s="377"/>
      <c r="D370" s="382" t="s">
        <v>43</v>
      </c>
      <c r="E370" s="382"/>
      <c r="F370" s="382"/>
      <c r="G370" s="153"/>
    </row>
    <row r="371" spans="1:7" x14ac:dyDescent="0.25">
      <c r="A371" s="381" t="s">
        <v>54</v>
      </c>
      <c r="B371" s="381"/>
      <c r="C371" s="381"/>
      <c r="D371" s="382" t="s">
        <v>44</v>
      </c>
      <c r="E371" s="382"/>
      <c r="F371" s="382"/>
      <c r="G371" s="154"/>
    </row>
    <row r="372" spans="1:7" x14ac:dyDescent="0.25">
      <c r="A372" s="379" t="s">
        <v>45</v>
      </c>
      <c r="B372" s="379"/>
      <c r="C372" s="379"/>
      <c r="D372" s="383" t="s">
        <v>46</v>
      </c>
      <c r="E372" s="383"/>
      <c r="F372" s="383"/>
      <c r="G372" s="154"/>
    </row>
    <row r="373" spans="1:7" x14ac:dyDescent="0.25">
      <c r="A373" s="157"/>
      <c r="B373" s="157"/>
      <c r="C373" s="157"/>
      <c r="D373" s="157"/>
      <c r="E373" s="157"/>
      <c r="F373" s="157"/>
      <c r="G373" s="154"/>
    </row>
    <row r="374" spans="1:7" x14ac:dyDescent="0.25">
      <c r="A374" s="157"/>
      <c r="B374" s="157"/>
      <c r="C374" s="157"/>
      <c r="D374" s="157"/>
      <c r="E374" s="157"/>
      <c r="F374" s="157"/>
      <c r="G374" s="154"/>
    </row>
    <row r="375" spans="1:7" x14ac:dyDescent="0.25">
      <c r="A375" s="157"/>
      <c r="B375" s="157"/>
      <c r="C375" s="157"/>
      <c r="D375" s="157"/>
      <c r="E375" s="157"/>
      <c r="F375" s="157"/>
      <c r="G375" s="156"/>
    </row>
    <row r="376" spans="1:7" x14ac:dyDescent="0.25">
      <c r="A376" s="157"/>
      <c r="B376" s="157"/>
      <c r="C376" s="157"/>
      <c r="D376" s="157"/>
      <c r="E376" s="157"/>
      <c r="F376" s="157"/>
      <c r="G376" s="156"/>
    </row>
    <row r="377" spans="1:7" x14ac:dyDescent="0.25">
      <c r="A377" s="157"/>
      <c r="B377" s="157"/>
      <c r="C377" s="157"/>
      <c r="D377" s="157"/>
      <c r="E377" s="157"/>
      <c r="F377" s="157"/>
      <c r="G377" s="156"/>
    </row>
    <row r="378" spans="1:7" x14ac:dyDescent="0.25">
      <c r="A378" s="377" t="s">
        <v>47</v>
      </c>
      <c r="B378" s="377"/>
      <c r="C378" s="377"/>
      <c r="D378" s="378" t="s">
        <v>48</v>
      </c>
      <c r="E378" s="378"/>
      <c r="F378" s="378"/>
      <c r="G378" s="153"/>
    </row>
    <row r="379" spans="1:7" x14ac:dyDescent="0.25">
      <c r="A379" s="377" t="s">
        <v>49</v>
      </c>
      <c r="B379" s="377"/>
      <c r="C379" s="377"/>
      <c r="D379" s="378" t="s">
        <v>50</v>
      </c>
      <c r="E379" s="378"/>
      <c r="F379" s="378"/>
      <c r="G379" s="154"/>
    </row>
    <row r="380" spans="1:7" x14ac:dyDescent="0.25">
      <c r="A380" s="379" t="s">
        <v>51</v>
      </c>
      <c r="B380" s="379"/>
      <c r="C380" s="379"/>
      <c r="D380" s="376" t="s">
        <v>46</v>
      </c>
      <c r="E380" s="376"/>
      <c r="F380" s="376"/>
      <c r="G380" s="154"/>
    </row>
    <row r="381" spans="1:7" x14ac:dyDescent="0.25">
      <c r="A381" s="157"/>
      <c r="B381" s="157"/>
      <c r="C381" s="157"/>
      <c r="D381" s="157"/>
      <c r="E381" s="157"/>
      <c r="F381" s="157"/>
      <c r="G381" s="154"/>
    </row>
    <row r="382" spans="1:7" x14ac:dyDescent="0.25">
      <c r="A382" s="157"/>
      <c r="B382" s="157"/>
      <c r="C382" s="157"/>
      <c r="D382" s="157"/>
      <c r="E382" s="157"/>
      <c r="F382" s="157"/>
      <c r="G382" s="154"/>
    </row>
    <row r="383" spans="1:7" x14ac:dyDescent="0.25">
      <c r="A383" s="157"/>
      <c r="B383" s="157"/>
      <c r="C383" s="157"/>
      <c r="D383" s="157"/>
      <c r="E383" s="157"/>
      <c r="F383" s="157"/>
      <c r="G383" s="154"/>
    </row>
    <row r="384" spans="1:7" x14ac:dyDescent="0.25">
      <c r="A384" s="157"/>
      <c r="B384" s="157"/>
      <c r="C384" s="157"/>
      <c r="D384" s="157"/>
      <c r="E384" s="157"/>
      <c r="F384" s="157"/>
      <c r="G384" s="154"/>
    </row>
    <row r="385" spans="1:7" x14ac:dyDescent="0.25">
      <c r="A385" s="157"/>
      <c r="B385" s="157"/>
      <c r="C385" s="157"/>
      <c r="D385" s="157"/>
      <c r="E385" s="157"/>
      <c r="F385" s="157"/>
      <c r="G385" s="154"/>
    </row>
    <row r="386" spans="1:7" x14ac:dyDescent="0.25">
      <c r="A386" s="378" t="s">
        <v>52</v>
      </c>
      <c r="B386" s="378"/>
      <c r="C386" s="378"/>
      <c r="D386" s="378"/>
      <c r="E386" s="378"/>
      <c r="F386" s="378"/>
      <c r="G386" s="153"/>
    </row>
    <row r="387" spans="1:7" x14ac:dyDescent="0.25">
      <c r="A387" s="380" t="s">
        <v>55</v>
      </c>
      <c r="B387" s="380"/>
      <c r="C387" s="380"/>
      <c r="D387" s="380"/>
      <c r="E387" s="380"/>
      <c r="F387" s="380"/>
      <c r="G387" s="154"/>
    </row>
    <row r="388" spans="1:7" x14ac:dyDescent="0.25">
      <c r="A388" s="376" t="s">
        <v>53</v>
      </c>
      <c r="B388" s="376"/>
      <c r="C388" s="376"/>
      <c r="D388" s="376"/>
      <c r="E388" s="376"/>
      <c r="F388" s="376"/>
      <c r="G388" s="154"/>
    </row>
    <row r="389" spans="1:7" x14ac:dyDescent="0.25">
      <c r="A389" s="157"/>
      <c r="B389" s="157"/>
      <c r="C389" s="157"/>
      <c r="D389" s="157"/>
      <c r="E389" s="157"/>
      <c r="F389" s="157"/>
      <c r="G389" s="154"/>
    </row>
    <row r="390" spans="1:7" x14ac:dyDescent="0.25">
      <c r="A390" s="157"/>
      <c r="B390" s="157"/>
      <c r="C390" s="157"/>
      <c r="D390" s="157"/>
      <c r="E390" s="157"/>
      <c r="F390" s="157"/>
      <c r="G390" s="154"/>
    </row>
  </sheetData>
  <mergeCells count="19">
    <mergeCell ref="A4:F4"/>
    <mergeCell ref="A5:F5"/>
    <mergeCell ref="A7:F7"/>
    <mergeCell ref="A41:F41"/>
    <mergeCell ref="A370:C370"/>
    <mergeCell ref="D370:F370"/>
    <mergeCell ref="A371:C371"/>
    <mergeCell ref="D371:F371"/>
    <mergeCell ref="A372:C372"/>
    <mergeCell ref="D372:F372"/>
    <mergeCell ref="A378:C378"/>
    <mergeCell ref="D378:F378"/>
    <mergeCell ref="A388:F388"/>
    <mergeCell ref="A379:C379"/>
    <mergeCell ref="D379:F379"/>
    <mergeCell ref="A380:C380"/>
    <mergeCell ref="D380:F380"/>
    <mergeCell ref="A386:F386"/>
    <mergeCell ref="A387:F387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G376" sqref="G376"/>
    </sheetView>
  </sheetViews>
  <sheetFormatPr baseColWidth="10" defaultRowHeight="15" x14ac:dyDescent="0.25"/>
  <cols>
    <col min="2" max="2" width="16" customWidth="1"/>
    <col min="4" max="4" width="64.7109375" customWidth="1"/>
    <col min="5" max="5" width="14.28515625" customWidth="1"/>
    <col min="6" max="6" width="15" customWidth="1"/>
    <col min="7" max="7" width="60.8554687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84" t="s">
        <v>3</v>
      </c>
      <c r="B4" s="384"/>
      <c r="C4" s="384"/>
      <c r="D4" s="384"/>
      <c r="E4" s="384"/>
      <c r="F4" s="384"/>
      <c r="G4" s="4"/>
    </row>
    <row r="5" spans="1:7" x14ac:dyDescent="0.25">
      <c r="A5" s="385" t="s">
        <v>66</v>
      </c>
      <c r="B5" s="385"/>
      <c r="C5" s="385"/>
      <c r="D5" s="385"/>
      <c r="E5" s="385"/>
      <c r="F5" s="385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86" t="s">
        <v>11</v>
      </c>
      <c r="B7" s="387"/>
      <c r="C7" s="387"/>
      <c r="D7" s="387"/>
      <c r="E7" s="387"/>
      <c r="F7" s="388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89" t="s">
        <v>16</v>
      </c>
      <c r="B41" s="390"/>
      <c r="C41" s="390"/>
      <c r="D41" s="390"/>
      <c r="E41" s="390"/>
      <c r="F41" s="391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77" t="s">
        <v>42</v>
      </c>
      <c r="B370" s="377"/>
      <c r="C370" s="377"/>
      <c r="D370" s="382" t="s">
        <v>43</v>
      </c>
      <c r="E370" s="382"/>
      <c r="F370" s="382"/>
      <c r="G370" s="153"/>
    </row>
    <row r="371" spans="1:7" x14ac:dyDescent="0.25">
      <c r="A371" s="381" t="s">
        <v>54</v>
      </c>
      <c r="B371" s="381"/>
      <c r="C371" s="381"/>
      <c r="D371" s="382" t="s">
        <v>44</v>
      </c>
      <c r="E371" s="382"/>
      <c r="F371" s="382"/>
      <c r="G371" s="154"/>
    </row>
    <row r="372" spans="1:7" x14ac:dyDescent="0.25">
      <c r="A372" s="379" t="s">
        <v>45</v>
      </c>
      <c r="B372" s="379"/>
      <c r="C372" s="379"/>
      <c r="D372" s="383" t="s">
        <v>46</v>
      </c>
      <c r="E372" s="383"/>
      <c r="F372" s="383"/>
      <c r="G372" s="154"/>
    </row>
    <row r="373" spans="1:7" x14ac:dyDescent="0.25">
      <c r="A373" s="157"/>
      <c r="B373" s="157"/>
      <c r="C373" s="157"/>
      <c r="D373" s="157"/>
      <c r="E373" s="157"/>
      <c r="F373" s="157"/>
      <c r="G373" s="154"/>
    </row>
    <row r="374" spans="1:7" x14ac:dyDescent="0.25">
      <c r="A374" s="157"/>
      <c r="B374" s="157"/>
      <c r="C374" s="157"/>
      <c r="D374" s="157"/>
      <c r="E374" s="157"/>
      <c r="F374" s="157"/>
      <c r="G374" s="154"/>
    </row>
    <row r="375" spans="1:7" x14ac:dyDescent="0.25">
      <c r="A375" s="157"/>
      <c r="B375" s="157"/>
      <c r="C375" s="157"/>
      <c r="D375" s="157"/>
      <c r="E375" s="157"/>
      <c r="F375" s="157"/>
      <c r="G375" s="156"/>
    </row>
    <row r="376" spans="1:7" x14ac:dyDescent="0.25">
      <c r="A376" s="157"/>
      <c r="B376" s="157"/>
      <c r="C376" s="157"/>
      <c r="D376" s="157"/>
      <c r="E376" s="157"/>
      <c r="F376" s="157"/>
      <c r="G376" s="156"/>
    </row>
    <row r="377" spans="1:7" x14ac:dyDescent="0.25">
      <c r="A377" s="157"/>
      <c r="B377" s="157"/>
      <c r="C377" s="157"/>
      <c r="D377" s="157"/>
      <c r="E377" s="157"/>
      <c r="F377" s="157"/>
      <c r="G377" s="156"/>
    </row>
    <row r="378" spans="1:7" x14ac:dyDescent="0.25">
      <c r="A378" s="377" t="s">
        <v>47</v>
      </c>
      <c r="B378" s="377"/>
      <c r="C378" s="377"/>
      <c r="D378" s="378" t="s">
        <v>48</v>
      </c>
      <c r="E378" s="378"/>
      <c r="F378" s="378"/>
      <c r="G378" s="153"/>
    </row>
    <row r="379" spans="1:7" x14ac:dyDescent="0.25">
      <c r="A379" s="377" t="s">
        <v>49</v>
      </c>
      <c r="B379" s="377"/>
      <c r="C379" s="377"/>
      <c r="D379" s="378" t="s">
        <v>50</v>
      </c>
      <c r="E379" s="378"/>
      <c r="F379" s="378"/>
      <c r="G379" s="154"/>
    </row>
    <row r="380" spans="1:7" x14ac:dyDescent="0.25">
      <c r="A380" s="379" t="s">
        <v>51</v>
      </c>
      <c r="B380" s="379"/>
      <c r="C380" s="379"/>
      <c r="D380" s="376" t="s">
        <v>46</v>
      </c>
      <c r="E380" s="376"/>
      <c r="F380" s="376"/>
      <c r="G380" s="154"/>
    </row>
    <row r="381" spans="1:7" x14ac:dyDescent="0.25">
      <c r="A381" s="157"/>
      <c r="B381" s="157"/>
      <c r="C381" s="157"/>
      <c r="D381" s="157"/>
      <c r="E381" s="157"/>
      <c r="F381" s="157"/>
      <c r="G381" s="154"/>
    </row>
    <row r="382" spans="1:7" x14ac:dyDescent="0.25">
      <c r="A382" s="157"/>
      <c r="B382" s="157"/>
      <c r="C382" s="157"/>
      <c r="D382" s="157"/>
      <c r="E382" s="157"/>
      <c r="F382" s="157"/>
      <c r="G382" s="154"/>
    </row>
    <row r="383" spans="1:7" x14ac:dyDescent="0.25">
      <c r="A383" s="157"/>
      <c r="B383" s="157"/>
      <c r="C383" s="157"/>
      <c r="D383" s="157"/>
      <c r="E383" s="157"/>
      <c r="F383" s="157"/>
      <c r="G383" s="154"/>
    </row>
    <row r="384" spans="1:7" x14ac:dyDescent="0.25">
      <c r="A384" s="157"/>
      <c r="B384" s="157"/>
      <c r="C384" s="157"/>
      <c r="D384" s="157"/>
      <c r="E384" s="157"/>
      <c r="F384" s="157"/>
      <c r="G384" s="154"/>
    </row>
    <row r="385" spans="1:7" x14ac:dyDescent="0.25">
      <c r="A385" s="157"/>
      <c r="B385" s="157"/>
      <c r="C385" s="157"/>
      <c r="D385" s="157"/>
      <c r="E385" s="157"/>
      <c r="F385" s="157"/>
      <c r="G385" s="154"/>
    </row>
    <row r="386" spans="1:7" x14ac:dyDescent="0.25">
      <c r="A386" s="378" t="s">
        <v>52</v>
      </c>
      <c r="B386" s="378"/>
      <c r="C386" s="378"/>
      <c r="D386" s="378"/>
      <c r="E386" s="378"/>
      <c r="F386" s="378"/>
      <c r="G386" s="153"/>
    </row>
    <row r="387" spans="1:7" x14ac:dyDescent="0.25">
      <c r="A387" s="380" t="s">
        <v>55</v>
      </c>
      <c r="B387" s="380"/>
      <c r="C387" s="380"/>
      <c r="D387" s="380"/>
      <c r="E387" s="380"/>
      <c r="F387" s="380"/>
      <c r="G387" s="154"/>
    </row>
    <row r="388" spans="1:7" x14ac:dyDescent="0.25">
      <c r="A388" s="376" t="s">
        <v>53</v>
      </c>
      <c r="B388" s="376"/>
      <c r="C388" s="376"/>
      <c r="D388" s="376"/>
      <c r="E388" s="376"/>
      <c r="F388" s="376"/>
      <c r="G388" s="154"/>
    </row>
    <row r="389" spans="1:7" x14ac:dyDescent="0.25">
      <c r="A389" s="157"/>
      <c r="B389" s="157"/>
      <c r="C389" s="157"/>
      <c r="D389" s="157"/>
      <c r="E389" s="157"/>
      <c r="F389" s="157"/>
      <c r="G389" s="154"/>
    </row>
    <row r="390" spans="1:7" x14ac:dyDescent="0.25">
      <c r="A390" s="157"/>
      <c r="B390" s="157"/>
      <c r="C390" s="157"/>
      <c r="D390" s="157"/>
      <c r="E390" s="157"/>
      <c r="F390" s="157"/>
      <c r="G390" s="154"/>
    </row>
  </sheetData>
  <mergeCells count="19">
    <mergeCell ref="A4:F4"/>
    <mergeCell ref="A5:F5"/>
    <mergeCell ref="A7:F7"/>
    <mergeCell ref="A41:F41"/>
    <mergeCell ref="A370:C370"/>
    <mergeCell ref="D370:F370"/>
    <mergeCell ref="A371:C371"/>
    <mergeCell ref="D371:F371"/>
    <mergeCell ref="A372:C372"/>
    <mergeCell ref="D372:F372"/>
    <mergeCell ref="A378:C378"/>
    <mergeCell ref="D378:F378"/>
    <mergeCell ref="A388:F388"/>
    <mergeCell ref="A379:C379"/>
    <mergeCell ref="D379:F379"/>
    <mergeCell ref="A380:C380"/>
    <mergeCell ref="D380:F380"/>
    <mergeCell ref="A386:F386"/>
    <mergeCell ref="A387:F387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D21" sqref="D21"/>
    </sheetView>
  </sheetViews>
  <sheetFormatPr baseColWidth="10" defaultRowHeight="15" x14ac:dyDescent="0.25"/>
  <cols>
    <col min="2" max="2" width="16.28515625" customWidth="1"/>
    <col min="4" max="4" width="63.85546875" customWidth="1"/>
    <col min="5" max="5" width="14.5703125" customWidth="1"/>
    <col min="6" max="6" width="13.7109375" customWidth="1"/>
    <col min="7" max="7" width="5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84" t="s">
        <v>3</v>
      </c>
      <c r="B4" s="384"/>
      <c r="C4" s="384"/>
      <c r="D4" s="384"/>
      <c r="E4" s="384"/>
      <c r="F4" s="384"/>
      <c r="G4" s="4"/>
    </row>
    <row r="5" spans="1:7" x14ac:dyDescent="0.25">
      <c r="A5" s="385" t="s">
        <v>67</v>
      </c>
      <c r="B5" s="385"/>
      <c r="C5" s="385"/>
      <c r="D5" s="385"/>
      <c r="E5" s="385"/>
      <c r="F5" s="385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86" t="s">
        <v>11</v>
      </c>
      <c r="B7" s="387"/>
      <c r="C7" s="387"/>
      <c r="D7" s="387"/>
      <c r="E7" s="387"/>
      <c r="F7" s="388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89" t="s">
        <v>16</v>
      </c>
      <c r="B41" s="390"/>
      <c r="C41" s="390"/>
      <c r="D41" s="390"/>
      <c r="E41" s="390"/>
      <c r="F41" s="391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77" t="s">
        <v>42</v>
      </c>
      <c r="B370" s="377"/>
      <c r="C370" s="377"/>
      <c r="D370" s="382" t="s">
        <v>43</v>
      </c>
      <c r="E370" s="382"/>
      <c r="F370" s="382"/>
      <c r="G370" s="153"/>
    </row>
    <row r="371" spans="1:7" x14ac:dyDescent="0.25">
      <c r="A371" s="381" t="s">
        <v>54</v>
      </c>
      <c r="B371" s="381"/>
      <c r="C371" s="381"/>
      <c r="D371" s="382" t="s">
        <v>44</v>
      </c>
      <c r="E371" s="382"/>
      <c r="F371" s="382"/>
      <c r="G371" s="154"/>
    </row>
    <row r="372" spans="1:7" x14ac:dyDescent="0.25">
      <c r="A372" s="379" t="s">
        <v>45</v>
      </c>
      <c r="B372" s="379"/>
      <c r="C372" s="379"/>
      <c r="D372" s="383" t="s">
        <v>46</v>
      </c>
      <c r="E372" s="383"/>
      <c r="F372" s="383"/>
      <c r="G372" s="154"/>
    </row>
    <row r="373" spans="1:7" x14ac:dyDescent="0.25">
      <c r="A373" s="157"/>
      <c r="B373" s="157"/>
      <c r="C373" s="157"/>
      <c r="D373" s="157"/>
      <c r="E373" s="157"/>
      <c r="F373" s="157"/>
      <c r="G373" s="154"/>
    </row>
    <row r="374" spans="1:7" x14ac:dyDescent="0.25">
      <c r="A374" s="157"/>
      <c r="B374" s="157"/>
      <c r="C374" s="157"/>
      <c r="D374" s="157"/>
      <c r="E374" s="157"/>
      <c r="F374" s="157"/>
      <c r="G374" s="154"/>
    </row>
    <row r="375" spans="1:7" x14ac:dyDescent="0.25">
      <c r="A375" s="157"/>
      <c r="B375" s="157"/>
      <c r="C375" s="157"/>
      <c r="D375" s="157"/>
      <c r="E375" s="157"/>
      <c r="F375" s="157"/>
      <c r="G375" s="156"/>
    </row>
    <row r="376" spans="1:7" x14ac:dyDescent="0.25">
      <c r="A376" s="157"/>
      <c r="B376" s="157"/>
      <c r="C376" s="157"/>
      <c r="D376" s="157"/>
      <c r="E376" s="157"/>
      <c r="F376" s="157"/>
      <c r="G376" s="156"/>
    </row>
    <row r="377" spans="1:7" x14ac:dyDescent="0.25">
      <c r="A377" s="157"/>
      <c r="B377" s="157"/>
      <c r="C377" s="157"/>
      <c r="D377" s="157"/>
      <c r="E377" s="157"/>
      <c r="F377" s="157"/>
      <c r="G377" s="156"/>
    </row>
    <row r="378" spans="1:7" x14ac:dyDescent="0.25">
      <c r="A378" s="377" t="s">
        <v>47</v>
      </c>
      <c r="B378" s="377"/>
      <c r="C378" s="377"/>
      <c r="D378" s="378" t="s">
        <v>48</v>
      </c>
      <c r="E378" s="378"/>
      <c r="F378" s="378"/>
      <c r="G378" s="153"/>
    </row>
    <row r="379" spans="1:7" x14ac:dyDescent="0.25">
      <c r="A379" s="377" t="s">
        <v>49</v>
      </c>
      <c r="B379" s="377"/>
      <c r="C379" s="377"/>
      <c r="D379" s="378" t="s">
        <v>50</v>
      </c>
      <c r="E379" s="378"/>
      <c r="F379" s="378"/>
      <c r="G379" s="154"/>
    </row>
    <row r="380" spans="1:7" x14ac:dyDescent="0.25">
      <c r="A380" s="379" t="s">
        <v>51</v>
      </c>
      <c r="B380" s="379"/>
      <c r="C380" s="379"/>
      <c r="D380" s="376" t="s">
        <v>46</v>
      </c>
      <c r="E380" s="376"/>
      <c r="F380" s="376"/>
      <c r="G380" s="154"/>
    </row>
    <row r="381" spans="1:7" x14ac:dyDescent="0.25">
      <c r="A381" s="157"/>
      <c r="B381" s="157"/>
      <c r="C381" s="157"/>
      <c r="D381" s="157"/>
      <c r="E381" s="157"/>
      <c r="F381" s="157"/>
      <c r="G381" s="154"/>
    </row>
    <row r="382" spans="1:7" x14ac:dyDescent="0.25">
      <c r="A382" s="157"/>
      <c r="B382" s="157"/>
      <c r="C382" s="157"/>
      <c r="D382" s="157"/>
      <c r="E382" s="157"/>
      <c r="F382" s="157"/>
      <c r="G382" s="154"/>
    </row>
    <row r="383" spans="1:7" x14ac:dyDescent="0.25">
      <c r="A383" s="157"/>
      <c r="B383" s="157"/>
      <c r="C383" s="157"/>
      <c r="D383" s="157"/>
      <c r="E383" s="157"/>
      <c r="F383" s="157"/>
      <c r="G383" s="154"/>
    </row>
    <row r="384" spans="1:7" x14ac:dyDescent="0.25">
      <c r="A384" s="157"/>
      <c r="B384" s="157"/>
      <c r="C384" s="157"/>
      <c r="D384" s="157"/>
      <c r="E384" s="157"/>
      <c r="F384" s="157"/>
      <c r="G384" s="154"/>
    </row>
    <row r="385" spans="1:7" x14ac:dyDescent="0.25">
      <c r="A385" s="157"/>
      <c r="B385" s="157"/>
      <c r="C385" s="157"/>
      <c r="D385" s="157"/>
      <c r="E385" s="157"/>
      <c r="F385" s="157"/>
      <c r="G385" s="154"/>
    </row>
    <row r="386" spans="1:7" x14ac:dyDescent="0.25">
      <c r="A386" s="378" t="s">
        <v>52</v>
      </c>
      <c r="B386" s="378"/>
      <c r="C386" s="378"/>
      <c r="D386" s="378"/>
      <c r="E386" s="378"/>
      <c r="F386" s="378"/>
      <c r="G386" s="153"/>
    </row>
    <row r="387" spans="1:7" x14ac:dyDescent="0.25">
      <c r="A387" s="380" t="s">
        <v>55</v>
      </c>
      <c r="B387" s="380"/>
      <c r="C387" s="380"/>
      <c r="D387" s="380"/>
      <c r="E387" s="380"/>
      <c r="F387" s="380"/>
      <c r="G387" s="154"/>
    </row>
    <row r="388" spans="1:7" x14ac:dyDescent="0.25">
      <c r="A388" s="376" t="s">
        <v>53</v>
      </c>
      <c r="B388" s="376"/>
      <c r="C388" s="376"/>
      <c r="D388" s="376"/>
      <c r="E388" s="376"/>
      <c r="F388" s="376"/>
      <c r="G388" s="154"/>
    </row>
    <row r="389" spans="1:7" x14ac:dyDescent="0.25">
      <c r="A389" s="157"/>
      <c r="B389" s="157"/>
      <c r="C389" s="157"/>
      <c r="D389" s="157"/>
      <c r="E389" s="157"/>
      <c r="F389" s="157"/>
      <c r="G389" s="154"/>
    </row>
    <row r="390" spans="1:7" x14ac:dyDescent="0.25">
      <c r="A390" s="157"/>
      <c r="B390" s="157"/>
      <c r="C390" s="157"/>
      <c r="D390" s="157"/>
      <c r="E390" s="157"/>
      <c r="F390" s="157"/>
      <c r="G390" s="154"/>
    </row>
  </sheetData>
  <mergeCells count="19">
    <mergeCell ref="A371:C371"/>
    <mergeCell ref="D371:F371"/>
    <mergeCell ref="A372:C372"/>
    <mergeCell ref="A388:F388"/>
    <mergeCell ref="A380:C380"/>
    <mergeCell ref="D380:F380"/>
    <mergeCell ref="A386:F386"/>
    <mergeCell ref="A387:F387"/>
    <mergeCell ref="A379:C379"/>
    <mergeCell ref="D379:F379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2"/>
  <sheetViews>
    <sheetView topLeftCell="B28" workbookViewId="0">
      <selection activeCell="D257" sqref="D257"/>
    </sheetView>
  </sheetViews>
  <sheetFormatPr baseColWidth="10" defaultRowHeight="15" x14ac:dyDescent="0.25"/>
  <cols>
    <col min="2" max="2" width="15.85546875" customWidth="1"/>
    <col min="4" max="4" width="56.140625" customWidth="1"/>
    <col min="5" max="5" width="18" customWidth="1"/>
    <col min="6" max="6" width="16.7109375" customWidth="1"/>
    <col min="7" max="7" width="74.425781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84" t="s">
        <v>3</v>
      </c>
      <c r="B4" s="384"/>
      <c r="C4" s="384"/>
      <c r="D4" s="384"/>
      <c r="E4" s="384"/>
      <c r="F4" s="384"/>
      <c r="G4" s="4"/>
    </row>
    <row r="5" spans="1:7" x14ac:dyDescent="0.25">
      <c r="A5" s="385" t="s">
        <v>56</v>
      </c>
      <c r="B5" s="385"/>
      <c r="C5" s="385"/>
      <c r="D5" s="385"/>
      <c r="E5" s="385"/>
      <c r="F5" s="385"/>
      <c r="G5" s="4"/>
    </row>
    <row r="6" spans="1:7" ht="22.5" customHeight="1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86" t="s">
        <v>11</v>
      </c>
      <c r="B7" s="387"/>
      <c r="C7" s="387"/>
      <c r="D7" s="387"/>
      <c r="E7" s="387"/>
      <c r="F7" s="388"/>
      <c r="G7" s="9"/>
    </row>
    <row r="8" spans="1:7" x14ac:dyDescent="0.25">
      <c r="A8" s="10">
        <v>45689</v>
      </c>
      <c r="B8" s="11" t="s">
        <v>12</v>
      </c>
      <c r="C8" s="11">
        <v>1</v>
      </c>
      <c r="D8" s="11" t="s">
        <v>13</v>
      </c>
      <c r="E8" s="161">
        <v>364586</v>
      </c>
      <c r="F8" s="13"/>
      <c r="G8" s="14" t="s">
        <v>14</v>
      </c>
    </row>
    <row r="9" spans="1:7" x14ac:dyDescent="0.25">
      <c r="A9" s="10">
        <v>45690</v>
      </c>
      <c r="B9" s="11" t="s">
        <v>12</v>
      </c>
      <c r="C9" s="11">
        <v>2</v>
      </c>
      <c r="D9" s="11" t="s">
        <v>13</v>
      </c>
      <c r="E9" s="161">
        <v>27880</v>
      </c>
      <c r="F9" s="13"/>
      <c r="G9" s="14" t="s">
        <v>14</v>
      </c>
    </row>
    <row r="10" spans="1:7" x14ac:dyDescent="0.25">
      <c r="A10" s="10">
        <v>45691</v>
      </c>
      <c r="B10" s="11" t="s">
        <v>12</v>
      </c>
      <c r="C10" s="11">
        <v>3</v>
      </c>
      <c r="D10" s="11" t="s">
        <v>13</v>
      </c>
      <c r="E10" s="161">
        <v>832312</v>
      </c>
      <c r="F10" s="13"/>
      <c r="G10" s="14" t="s">
        <v>14</v>
      </c>
    </row>
    <row r="11" spans="1:7" x14ac:dyDescent="0.25">
      <c r="A11" s="10">
        <v>45692</v>
      </c>
      <c r="B11" s="11" t="s">
        <v>12</v>
      </c>
      <c r="C11" s="11">
        <v>4</v>
      </c>
      <c r="D11" s="11" t="s">
        <v>13</v>
      </c>
      <c r="E11" s="161">
        <v>750890</v>
      </c>
      <c r="F11" s="13"/>
      <c r="G11" s="14" t="s">
        <v>14</v>
      </c>
    </row>
    <row r="12" spans="1:7" x14ac:dyDescent="0.25">
      <c r="A12" s="10">
        <v>45693</v>
      </c>
      <c r="B12" s="11" t="s">
        <v>12</v>
      </c>
      <c r="C12" s="11">
        <v>5</v>
      </c>
      <c r="D12" s="11" t="s">
        <v>13</v>
      </c>
      <c r="E12" s="161">
        <v>604012</v>
      </c>
      <c r="F12" s="13"/>
      <c r="G12" s="14" t="s">
        <v>14</v>
      </c>
    </row>
    <row r="13" spans="1:7" x14ac:dyDescent="0.25">
      <c r="A13" s="10">
        <v>45694</v>
      </c>
      <c r="B13" s="11" t="s">
        <v>12</v>
      </c>
      <c r="C13" s="11">
        <v>6</v>
      </c>
      <c r="D13" s="11" t="s">
        <v>13</v>
      </c>
      <c r="E13" s="161">
        <v>570095</v>
      </c>
      <c r="F13" s="13"/>
      <c r="G13" s="14" t="s">
        <v>14</v>
      </c>
    </row>
    <row r="14" spans="1:7" x14ac:dyDescent="0.25">
      <c r="A14" s="10">
        <v>45695</v>
      </c>
      <c r="B14" s="11" t="s">
        <v>12</v>
      </c>
      <c r="C14" s="11">
        <v>7</v>
      </c>
      <c r="D14" s="11" t="s">
        <v>13</v>
      </c>
      <c r="E14" s="161">
        <v>544706</v>
      </c>
      <c r="F14" s="13"/>
      <c r="G14" s="14" t="s">
        <v>14</v>
      </c>
    </row>
    <row r="15" spans="1:7" x14ac:dyDescent="0.25">
      <c r="A15" s="10">
        <v>45696</v>
      </c>
      <c r="B15" s="11" t="s">
        <v>12</v>
      </c>
      <c r="C15" s="11">
        <v>8</v>
      </c>
      <c r="D15" s="11" t="s">
        <v>13</v>
      </c>
      <c r="E15" s="161">
        <v>252784</v>
      </c>
      <c r="F15" s="13"/>
      <c r="G15" s="14" t="s">
        <v>14</v>
      </c>
    </row>
    <row r="16" spans="1:7" x14ac:dyDescent="0.25">
      <c r="A16" s="10">
        <v>45697</v>
      </c>
      <c r="B16" s="11" t="s">
        <v>12</v>
      </c>
      <c r="C16" s="11">
        <v>9</v>
      </c>
      <c r="D16" s="11" t="s">
        <v>13</v>
      </c>
      <c r="E16" s="161">
        <v>5780</v>
      </c>
      <c r="F16" s="13"/>
      <c r="G16" s="14" t="s">
        <v>14</v>
      </c>
    </row>
    <row r="17" spans="1:7" x14ac:dyDescent="0.25">
      <c r="A17" s="10">
        <v>45698</v>
      </c>
      <c r="B17" s="11" t="s">
        <v>12</v>
      </c>
      <c r="C17" s="11">
        <v>10</v>
      </c>
      <c r="D17" s="11" t="s">
        <v>13</v>
      </c>
      <c r="E17" s="161">
        <v>635057</v>
      </c>
      <c r="F17" s="13"/>
      <c r="G17" s="14" t="s">
        <v>14</v>
      </c>
    </row>
    <row r="18" spans="1:7" x14ac:dyDescent="0.25">
      <c r="A18" s="10">
        <v>45699</v>
      </c>
      <c r="B18" s="11" t="s">
        <v>12</v>
      </c>
      <c r="C18" s="11">
        <v>11</v>
      </c>
      <c r="D18" s="11" t="s">
        <v>13</v>
      </c>
      <c r="E18" s="161">
        <v>608059</v>
      </c>
      <c r="F18" s="13"/>
      <c r="G18" s="14" t="s">
        <v>14</v>
      </c>
    </row>
    <row r="19" spans="1:7" x14ac:dyDescent="0.25">
      <c r="A19" s="10">
        <v>45700</v>
      </c>
      <c r="B19" s="11" t="s">
        <v>12</v>
      </c>
      <c r="C19" s="11">
        <v>12</v>
      </c>
      <c r="D19" s="11" t="s">
        <v>13</v>
      </c>
      <c r="E19" s="161">
        <v>697444.8</v>
      </c>
      <c r="F19" s="13"/>
      <c r="G19" s="14" t="s">
        <v>14</v>
      </c>
    </row>
    <row r="20" spans="1:7" x14ac:dyDescent="0.25">
      <c r="A20" s="10">
        <v>45701</v>
      </c>
      <c r="B20" s="11" t="s">
        <v>12</v>
      </c>
      <c r="C20" s="11">
        <v>13</v>
      </c>
      <c r="D20" s="11" t="s">
        <v>13</v>
      </c>
      <c r="E20" s="161">
        <v>426402</v>
      </c>
      <c r="F20" s="13"/>
      <c r="G20" s="14" t="s">
        <v>14</v>
      </c>
    </row>
    <row r="21" spans="1:7" x14ac:dyDescent="0.25">
      <c r="A21" s="10">
        <v>45702</v>
      </c>
      <c r="B21" s="11" t="s">
        <v>12</v>
      </c>
      <c r="C21" s="11">
        <v>14</v>
      </c>
      <c r="D21" s="11" t="s">
        <v>13</v>
      </c>
      <c r="E21" s="161">
        <v>485424</v>
      </c>
      <c r="F21" s="13"/>
      <c r="G21" s="14" t="s">
        <v>14</v>
      </c>
    </row>
    <row r="22" spans="1:7" x14ac:dyDescent="0.25">
      <c r="A22" s="10">
        <v>45703</v>
      </c>
      <c r="B22" s="11" t="s">
        <v>12</v>
      </c>
      <c r="C22" s="11">
        <v>15</v>
      </c>
      <c r="D22" s="11" t="s">
        <v>13</v>
      </c>
      <c r="E22" s="161">
        <v>158466</v>
      </c>
      <c r="F22" s="13"/>
      <c r="G22" s="14" t="s">
        <v>14</v>
      </c>
    </row>
    <row r="23" spans="1:7" x14ac:dyDescent="0.25">
      <c r="A23" s="10">
        <v>45704</v>
      </c>
      <c r="B23" s="11" t="s">
        <v>12</v>
      </c>
      <c r="C23" s="11">
        <v>16</v>
      </c>
      <c r="D23" s="11" t="s">
        <v>13</v>
      </c>
      <c r="E23" s="161">
        <v>19710</v>
      </c>
      <c r="F23" s="13"/>
      <c r="G23" s="14" t="s">
        <v>14</v>
      </c>
    </row>
    <row r="24" spans="1:7" x14ac:dyDescent="0.25">
      <c r="A24" s="10">
        <v>45705</v>
      </c>
      <c r="B24" s="11" t="s">
        <v>12</v>
      </c>
      <c r="C24" s="11">
        <v>17</v>
      </c>
      <c r="D24" s="11" t="s">
        <v>13</v>
      </c>
      <c r="E24" s="161">
        <v>737946</v>
      </c>
      <c r="F24" s="13"/>
      <c r="G24" s="14" t="s">
        <v>14</v>
      </c>
    </row>
    <row r="25" spans="1:7" x14ac:dyDescent="0.25">
      <c r="A25" s="10">
        <v>45706</v>
      </c>
      <c r="B25" s="11" t="s">
        <v>12</v>
      </c>
      <c r="C25" s="11">
        <v>18</v>
      </c>
      <c r="D25" s="11" t="s">
        <v>13</v>
      </c>
      <c r="E25" s="161">
        <v>866411</v>
      </c>
      <c r="F25" s="13"/>
      <c r="G25" s="14" t="s">
        <v>14</v>
      </c>
    </row>
    <row r="26" spans="1:7" x14ac:dyDescent="0.25">
      <c r="A26" s="10">
        <v>45707</v>
      </c>
      <c r="B26" s="11" t="s">
        <v>12</v>
      </c>
      <c r="C26" s="11">
        <v>19</v>
      </c>
      <c r="D26" s="11" t="s">
        <v>13</v>
      </c>
      <c r="E26" s="161">
        <v>1310249</v>
      </c>
      <c r="F26" s="13"/>
      <c r="G26" s="14" t="s">
        <v>14</v>
      </c>
    </row>
    <row r="27" spans="1:7" x14ac:dyDescent="0.25">
      <c r="A27" s="10">
        <v>45708</v>
      </c>
      <c r="B27" s="11" t="s">
        <v>12</v>
      </c>
      <c r="C27" s="11">
        <v>20</v>
      </c>
      <c r="D27" s="11" t="s">
        <v>13</v>
      </c>
      <c r="E27" s="161">
        <v>699697</v>
      </c>
      <c r="F27" s="13"/>
      <c r="G27" s="14" t="s">
        <v>14</v>
      </c>
    </row>
    <row r="28" spans="1:7" x14ac:dyDescent="0.25">
      <c r="A28" s="10">
        <v>45709</v>
      </c>
      <c r="B28" s="11" t="s">
        <v>12</v>
      </c>
      <c r="C28" s="11">
        <v>21</v>
      </c>
      <c r="D28" s="11" t="s">
        <v>13</v>
      </c>
      <c r="E28" s="161">
        <v>858602</v>
      </c>
      <c r="F28" s="13"/>
      <c r="G28" s="14" t="s">
        <v>14</v>
      </c>
    </row>
    <row r="29" spans="1:7" x14ac:dyDescent="0.25">
      <c r="A29" s="10">
        <v>45710</v>
      </c>
      <c r="B29" s="11" t="s">
        <v>12</v>
      </c>
      <c r="C29" s="11">
        <v>22</v>
      </c>
      <c r="D29" s="11" t="s">
        <v>13</v>
      </c>
      <c r="E29" s="161">
        <v>261095</v>
      </c>
      <c r="F29" s="13"/>
      <c r="G29" s="14" t="s">
        <v>14</v>
      </c>
    </row>
    <row r="30" spans="1:7" x14ac:dyDescent="0.25">
      <c r="A30" s="10">
        <v>45711</v>
      </c>
      <c r="B30" s="11" t="s">
        <v>12</v>
      </c>
      <c r="C30" s="11">
        <v>23</v>
      </c>
      <c r="D30" s="11" t="s">
        <v>13</v>
      </c>
      <c r="E30" s="161">
        <v>3530</v>
      </c>
      <c r="F30" s="13"/>
      <c r="G30" s="14" t="s">
        <v>14</v>
      </c>
    </row>
    <row r="31" spans="1:7" x14ac:dyDescent="0.25">
      <c r="A31" s="10">
        <v>45712</v>
      </c>
      <c r="B31" s="11" t="s">
        <v>12</v>
      </c>
      <c r="C31" s="11">
        <v>24</v>
      </c>
      <c r="D31" s="11" t="s">
        <v>13</v>
      </c>
      <c r="E31" s="161">
        <v>1450283</v>
      </c>
      <c r="F31" s="13"/>
      <c r="G31" s="14" t="s">
        <v>14</v>
      </c>
    </row>
    <row r="32" spans="1:7" x14ac:dyDescent="0.25">
      <c r="A32" s="10">
        <v>45713</v>
      </c>
      <c r="B32" s="11" t="s">
        <v>12</v>
      </c>
      <c r="C32" s="11">
        <v>25</v>
      </c>
      <c r="D32" s="11" t="s">
        <v>13</v>
      </c>
      <c r="E32" s="161">
        <v>856417</v>
      </c>
      <c r="F32" s="13"/>
      <c r="G32" s="14" t="s">
        <v>14</v>
      </c>
    </row>
    <row r="33" spans="1:11" x14ac:dyDescent="0.25">
      <c r="A33" s="10">
        <v>45714</v>
      </c>
      <c r="B33" s="11" t="s">
        <v>12</v>
      </c>
      <c r="C33" s="11">
        <v>26</v>
      </c>
      <c r="D33" s="11" t="s">
        <v>13</v>
      </c>
      <c r="E33" s="161">
        <v>486634</v>
      </c>
      <c r="F33" s="13"/>
      <c r="G33" s="14" t="s">
        <v>14</v>
      </c>
    </row>
    <row r="34" spans="1:11" x14ac:dyDescent="0.25">
      <c r="A34" s="10">
        <v>45715</v>
      </c>
      <c r="B34" s="11" t="s">
        <v>12</v>
      </c>
      <c r="C34" s="11">
        <v>27</v>
      </c>
      <c r="D34" s="11" t="s">
        <v>13</v>
      </c>
      <c r="E34" s="161">
        <v>33820</v>
      </c>
      <c r="F34" s="13"/>
      <c r="G34" s="14" t="s">
        <v>14</v>
      </c>
    </row>
    <row r="35" spans="1:11" x14ac:dyDescent="0.25">
      <c r="A35" s="10">
        <v>45716</v>
      </c>
      <c r="B35" s="11" t="s">
        <v>12</v>
      </c>
      <c r="C35" s="11">
        <v>28</v>
      </c>
      <c r="D35" s="11" t="s">
        <v>13</v>
      </c>
      <c r="E35" s="161">
        <v>850398</v>
      </c>
      <c r="F35" s="13"/>
      <c r="G35" s="14" t="s">
        <v>14</v>
      </c>
    </row>
    <row r="36" spans="1:11" x14ac:dyDescent="0.25">
      <c r="A36" s="16"/>
      <c r="B36" s="11"/>
      <c r="C36" s="11"/>
      <c r="D36" s="17" t="s">
        <v>15</v>
      </c>
      <c r="E36" s="172">
        <f>SUM(E8:E35)</f>
        <v>15398689.800000001</v>
      </c>
      <c r="F36" s="13"/>
      <c r="G36" s="14"/>
    </row>
    <row r="37" spans="1:11" ht="15.75" thickBot="1" x14ac:dyDescent="0.3">
      <c r="A37" s="19"/>
      <c r="B37" s="20"/>
      <c r="C37" s="20"/>
      <c r="D37" s="21"/>
      <c r="E37" s="22"/>
      <c r="F37" s="20"/>
      <c r="G37" s="11"/>
    </row>
    <row r="38" spans="1:11" ht="15.75" thickBot="1" x14ac:dyDescent="0.3">
      <c r="A38" s="389" t="s">
        <v>16</v>
      </c>
      <c r="B38" s="390"/>
      <c r="C38" s="390"/>
      <c r="D38" s="390"/>
      <c r="E38" s="390"/>
      <c r="F38" s="391"/>
      <c r="G38" s="23"/>
    </row>
    <row r="39" spans="1:11" x14ac:dyDescent="0.25">
      <c r="A39" s="24">
        <v>45708</v>
      </c>
      <c r="B39" s="25" t="s">
        <v>17</v>
      </c>
      <c r="C39" s="25"/>
      <c r="D39" s="25" t="s">
        <v>388</v>
      </c>
      <c r="E39" s="26">
        <v>10863252</v>
      </c>
      <c r="F39" s="25"/>
      <c r="G39" s="11"/>
    </row>
    <row r="40" spans="1:11" x14ac:dyDescent="0.25">
      <c r="A40" s="10">
        <v>45708</v>
      </c>
      <c r="B40" s="11" t="s">
        <v>17</v>
      </c>
      <c r="C40" s="11"/>
      <c r="D40" s="11" t="s">
        <v>210</v>
      </c>
      <c r="E40" s="12">
        <v>1223333</v>
      </c>
      <c r="F40" s="11"/>
      <c r="G40" s="11"/>
    </row>
    <row r="41" spans="1:11" x14ac:dyDescent="0.25">
      <c r="A41" s="10">
        <v>45709</v>
      </c>
      <c r="B41" s="11" t="s">
        <v>17</v>
      </c>
      <c r="C41" s="11"/>
      <c r="D41" s="25" t="s">
        <v>389</v>
      </c>
      <c r="E41" s="12">
        <v>6375000</v>
      </c>
      <c r="F41" s="11"/>
      <c r="G41" s="11"/>
    </row>
    <row r="42" spans="1:11" ht="15.75" thickBot="1" x14ac:dyDescent="0.3">
      <c r="A42" s="27"/>
      <c r="B42" s="20"/>
      <c r="C42" s="20"/>
      <c r="D42" s="28" t="s">
        <v>22</v>
      </c>
      <c r="E42" s="22">
        <f>SUM(E39:E41)</f>
        <v>18461585</v>
      </c>
      <c r="F42" s="20"/>
      <c r="G42" s="11"/>
    </row>
    <row r="43" spans="1:11" ht="15.75" thickBot="1" x14ac:dyDescent="0.3">
      <c r="A43" s="29"/>
      <c r="B43" s="30"/>
      <c r="C43" s="30"/>
      <c r="D43" s="31" t="s">
        <v>23</v>
      </c>
      <c r="E43" s="32"/>
      <c r="F43" s="30"/>
      <c r="G43" s="182"/>
      <c r="H43" s="150"/>
      <c r="I43" s="150"/>
      <c r="J43" s="150"/>
      <c r="K43" s="150"/>
    </row>
    <row r="44" spans="1:11" s="181" customFormat="1" x14ac:dyDescent="0.25">
      <c r="A44" s="176"/>
      <c r="B44" s="177" t="s">
        <v>17</v>
      </c>
      <c r="C44" s="177"/>
      <c r="D44" s="166" t="s">
        <v>24</v>
      </c>
      <c r="E44" s="178"/>
      <c r="F44" s="179"/>
      <c r="G44" s="183"/>
      <c r="H44" s="184"/>
      <c r="I44" s="184"/>
      <c r="J44" s="184"/>
      <c r="K44" s="184"/>
    </row>
    <row r="45" spans="1:11" x14ac:dyDescent="0.25">
      <c r="A45" s="10"/>
      <c r="B45" s="11" t="s">
        <v>17</v>
      </c>
      <c r="C45" s="11"/>
      <c r="D45" s="37" t="s">
        <v>24</v>
      </c>
      <c r="E45" s="15"/>
      <c r="F45" s="13"/>
      <c r="G45" s="11"/>
    </row>
    <row r="46" spans="1:11" ht="15.75" thickBot="1" x14ac:dyDescent="0.3">
      <c r="A46" s="38"/>
      <c r="B46" s="38"/>
      <c r="C46" s="38"/>
      <c r="D46" s="38" t="s">
        <v>25</v>
      </c>
      <c r="E46" s="38"/>
      <c r="F46" s="39"/>
      <c r="G46" s="17"/>
    </row>
    <row r="47" spans="1:11" ht="15.75" thickBot="1" x14ac:dyDescent="0.3">
      <c r="A47" s="40"/>
      <c r="B47" s="41"/>
      <c r="C47" s="41"/>
      <c r="D47" s="42"/>
      <c r="E47" s="43"/>
      <c r="F47" s="41"/>
      <c r="G47" s="17"/>
    </row>
    <row r="48" spans="1:11" ht="15.75" thickBot="1" x14ac:dyDescent="0.3">
      <c r="A48" s="44"/>
      <c r="B48" s="45"/>
      <c r="C48" s="45"/>
      <c r="D48" s="46" t="s">
        <v>26</v>
      </c>
      <c r="E48" s="45"/>
      <c r="F48" s="45"/>
      <c r="G48" s="23"/>
    </row>
    <row r="49" spans="1:14" ht="15.75" thickBot="1" x14ac:dyDescent="0.3">
      <c r="A49" s="47">
        <v>45691</v>
      </c>
      <c r="B49" s="48" t="s">
        <v>27</v>
      </c>
      <c r="C49" s="48">
        <v>45472</v>
      </c>
      <c r="D49" s="48" t="s">
        <v>302</v>
      </c>
      <c r="E49" s="48"/>
      <c r="F49" s="49">
        <v>1261.81</v>
      </c>
      <c r="G49" s="51" t="s">
        <v>303</v>
      </c>
    </row>
    <row r="50" spans="1:14" x14ac:dyDescent="0.25">
      <c r="A50" s="47">
        <v>45691</v>
      </c>
      <c r="B50" s="48" t="s">
        <v>27</v>
      </c>
      <c r="C50" s="25">
        <v>45473</v>
      </c>
      <c r="D50" s="25" t="s">
        <v>341</v>
      </c>
      <c r="E50" s="25"/>
      <c r="F50" s="26">
        <v>13340</v>
      </c>
      <c r="G50" s="51" t="s">
        <v>325</v>
      </c>
    </row>
    <row r="51" spans="1:14" x14ac:dyDescent="0.25">
      <c r="A51" s="10">
        <v>45692</v>
      </c>
      <c r="B51" s="11" t="s">
        <v>27</v>
      </c>
      <c r="C51" s="11">
        <v>45474</v>
      </c>
      <c r="D51" s="11" t="s">
        <v>304</v>
      </c>
      <c r="E51" s="13"/>
      <c r="F51" s="12">
        <v>20000</v>
      </c>
      <c r="G51" s="51" t="s">
        <v>305</v>
      </c>
    </row>
    <row r="52" spans="1:14" s="181" customFormat="1" ht="15.75" thickBot="1" x14ac:dyDescent="0.3">
      <c r="A52" s="185">
        <v>45692</v>
      </c>
      <c r="B52" s="180" t="s">
        <v>27</v>
      </c>
      <c r="C52" s="180">
        <v>45475</v>
      </c>
      <c r="D52" s="177" t="s">
        <v>401</v>
      </c>
      <c r="E52" s="186"/>
      <c r="F52" s="187">
        <v>850000</v>
      </c>
      <c r="G52" s="188" t="s">
        <v>393</v>
      </c>
      <c r="I52" s="392" t="s">
        <v>403</v>
      </c>
      <c r="J52" s="393"/>
      <c r="K52" s="393"/>
      <c r="L52" s="393"/>
      <c r="M52" s="393"/>
      <c r="N52" s="394"/>
    </row>
    <row r="53" spans="1:14" x14ac:dyDescent="0.25">
      <c r="A53" s="10">
        <v>45698</v>
      </c>
      <c r="B53" s="11" t="s">
        <v>27</v>
      </c>
      <c r="C53" s="11">
        <v>45476</v>
      </c>
      <c r="D53" s="48" t="s">
        <v>302</v>
      </c>
      <c r="E53" s="11"/>
      <c r="F53" s="12">
        <v>79571.899999999994</v>
      </c>
      <c r="G53" s="51" t="s">
        <v>306</v>
      </c>
    </row>
    <row r="54" spans="1:14" x14ac:dyDescent="0.25">
      <c r="A54" s="10">
        <v>45698</v>
      </c>
      <c r="B54" s="11" t="s">
        <v>27</v>
      </c>
      <c r="C54" s="11">
        <v>45477</v>
      </c>
      <c r="D54" s="11" t="s">
        <v>307</v>
      </c>
      <c r="E54" s="11"/>
      <c r="F54" s="12">
        <v>20000</v>
      </c>
      <c r="G54" s="51" t="s">
        <v>308</v>
      </c>
    </row>
    <row r="55" spans="1:14" x14ac:dyDescent="0.25">
      <c r="A55" s="10">
        <v>45698</v>
      </c>
      <c r="B55" s="11" t="s">
        <v>27</v>
      </c>
      <c r="C55" s="11">
        <v>45478</v>
      </c>
      <c r="D55" s="11" t="s">
        <v>309</v>
      </c>
      <c r="E55" s="11"/>
      <c r="F55" s="12">
        <v>1200</v>
      </c>
      <c r="G55" s="51" t="s">
        <v>310</v>
      </c>
    </row>
    <row r="56" spans="1:14" x14ac:dyDescent="0.25">
      <c r="A56" s="10">
        <v>45698</v>
      </c>
      <c r="B56" s="11" t="s">
        <v>27</v>
      </c>
      <c r="C56" s="11">
        <v>45479</v>
      </c>
      <c r="D56" s="11" t="s">
        <v>311</v>
      </c>
      <c r="E56" s="11"/>
      <c r="F56" s="12">
        <v>1200</v>
      </c>
      <c r="G56" s="51" t="s">
        <v>310</v>
      </c>
    </row>
    <row r="57" spans="1:14" x14ac:dyDescent="0.25">
      <c r="A57" s="10">
        <v>45698</v>
      </c>
      <c r="B57" s="11" t="s">
        <v>27</v>
      </c>
      <c r="C57" s="11">
        <v>45480</v>
      </c>
      <c r="D57" s="11" t="s">
        <v>317</v>
      </c>
      <c r="E57" s="11"/>
      <c r="F57" s="12">
        <v>1200</v>
      </c>
      <c r="G57" s="51" t="s">
        <v>310</v>
      </c>
    </row>
    <row r="58" spans="1:14" x14ac:dyDescent="0.25">
      <c r="A58" s="10">
        <v>45698</v>
      </c>
      <c r="B58" s="11" t="s">
        <v>27</v>
      </c>
      <c r="C58" s="11">
        <v>45481</v>
      </c>
      <c r="D58" s="54" t="s">
        <v>312</v>
      </c>
      <c r="E58" s="11"/>
      <c r="F58" s="12">
        <v>1500</v>
      </c>
      <c r="G58" s="51" t="s">
        <v>310</v>
      </c>
    </row>
    <row r="59" spans="1:14" x14ac:dyDescent="0.25">
      <c r="A59" s="10">
        <v>45699</v>
      </c>
      <c r="B59" s="11" t="s">
        <v>27</v>
      </c>
      <c r="C59" s="11">
        <v>45482</v>
      </c>
      <c r="D59" s="11" t="s">
        <v>115</v>
      </c>
      <c r="E59" s="11"/>
      <c r="F59" s="12">
        <v>9500</v>
      </c>
      <c r="G59" s="51" t="s">
        <v>114</v>
      </c>
    </row>
    <row r="60" spans="1:14" ht="15.75" thickBot="1" x14ac:dyDescent="0.3">
      <c r="A60" s="10">
        <v>45699</v>
      </c>
      <c r="B60" s="11" t="s">
        <v>27</v>
      </c>
      <c r="C60" s="11">
        <v>45483</v>
      </c>
      <c r="D60" s="23" t="s">
        <v>313</v>
      </c>
      <c r="E60" s="11"/>
      <c r="F60" s="12">
        <v>7600</v>
      </c>
      <c r="G60" s="51" t="s">
        <v>114</v>
      </c>
    </row>
    <row r="61" spans="1:14" ht="15.75" thickBot="1" x14ac:dyDescent="0.3">
      <c r="A61" s="10">
        <v>45699</v>
      </c>
      <c r="B61" s="11" t="s">
        <v>27</v>
      </c>
      <c r="C61" s="11">
        <v>45484</v>
      </c>
      <c r="D61" s="23" t="s">
        <v>318</v>
      </c>
      <c r="E61" s="11"/>
      <c r="F61" s="12">
        <v>14250</v>
      </c>
      <c r="G61" s="53" t="s">
        <v>319</v>
      </c>
    </row>
    <row r="62" spans="1:14" x14ac:dyDescent="0.25">
      <c r="A62" s="10">
        <v>45702</v>
      </c>
      <c r="B62" s="11" t="s">
        <v>27</v>
      </c>
      <c r="C62" s="11">
        <v>45485</v>
      </c>
      <c r="D62" s="11" t="s">
        <v>70</v>
      </c>
      <c r="E62" s="11"/>
      <c r="F62" s="12">
        <v>39900</v>
      </c>
      <c r="G62" s="53" t="s">
        <v>402</v>
      </c>
    </row>
    <row r="63" spans="1:14" x14ac:dyDescent="0.25">
      <c r="A63" s="10">
        <v>45699</v>
      </c>
      <c r="B63" s="11" t="s">
        <v>27</v>
      </c>
      <c r="C63" s="11">
        <v>45486</v>
      </c>
      <c r="D63" s="11" t="s">
        <v>320</v>
      </c>
      <c r="E63" s="11"/>
      <c r="F63" s="12">
        <v>3112.29</v>
      </c>
      <c r="G63" s="51" t="s">
        <v>124</v>
      </c>
    </row>
    <row r="64" spans="1:14" x14ac:dyDescent="0.25">
      <c r="A64" s="10">
        <v>45702</v>
      </c>
      <c r="B64" s="11" t="s">
        <v>27</v>
      </c>
      <c r="C64" s="11">
        <v>45487</v>
      </c>
      <c r="D64" s="23" t="s">
        <v>314</v>
      </c>
      <c r="E64" s="11"/>
      <c r="F64" s="12">
        <v>5000</v>
      </c>
      <c r="G64" s="51" t="s">
        <v>315</v>
      </c>
    </row>
    <row r="65" spans="1:7" x14ac:dyDescent="0.25">
      <c r="A65" s="10">
        <v>45702</v>
      </c>
      <c r="B65" s="11" t="s">
        <v>27</v>
      </c>
      <c r="C65" s="11">
        <v>45488</v>
      </c>
      <c r="D65" s="11" t="s">
        <v>321</v>
      </c>
      <c r="E65" s="11"/>
      <c r="F65" s="12">
        <v>11108.47</v>
      </c>
      <c r="G65" s="51" t="s">
        <v>124</v>
      </c>
    </row>
    <row r="66" spans="1:7" x14ac:dyDescent="0.25">
      <c r="A66" s="10">
        <v>45702</v>
      </c>
      <c r="B66" s="11" t="s">
        <v>27</v>
      </c>
      <c r="C66" s="11">
        <v>45489</v>
      </c>
      <c r="D66" s="11" t="s">
        <v>392</v>
      </c>
      <c r="E66" s="11"/>
      <c r="F66" s="12">
        <v>95677.72</v>
      </c>
      <c r="G66" s="52" t="s">
        <v>393</v>
      </c>
    </row>
    <row r="67" spans="1:7" x14ac:dyDescent="0.25">
      <c r="A67" s="10">
        <v>45702</v>
      </c>
      <c r="B67" s="11" t="s">
        <v>27</v>
      </c>
      <c r="C67" s="11">
        <v>45490</v>
      </c>
      <c r="D67" s="11" t="s">
        <v>394</v>
      </c>
      <c r="E67" s="11"/>
      <c r="F67" s="12">
        <v>22543.5</v>
      </c>
      <c r="G67" s="52" t="s">
        <v>124</v>
      </c>
    </row>
    <row r="68" spans="1:7" x14ac:dyDescent="0.25">
      <c r="A68" s="10">
        <v>45702</v>
      </c>
      <c r="B68" s="11" t="s">
        <v>27</v>
      </c>
      <c r="C68" s="11">
        <v>45491</v>
      </c>
      <c r="D68" s="174" t="s">
        <v>397</v>
      </c>
      <c r="E68" s="11"/>
      <c r="F68" s="12">
        <v>14425.22</v>
      </c>
      <c r="G68" s="52" t="s">
        <v>396</v>
      </c>
    </row>
    <row r="69" spans="1:7" x14ac:dyDescent="0.25">
      <c r="A69" s="10">
        <v>45702</v>
      </c>
      <c r="B69" s="11" t="s">
        <v>27</v>
      </c>
      <c r="C69" s="11">
        <v>45492</v>
      </c>
      <c r="D69" s="11" t="s">
        <v>395</v>
      </c>
      <c r="E69" s="11"/>
      <c r="F69" s="12">
        <v>7055.66</v>
      </c>
      <c r="G69" s="52" t="s">
        <v>396</v>
      </c>
    </row>
    <row r="70" spans="1:7" x14ac:dyDescent="0.25">
      <c r="A70" s="10">
        <v>45702</v>
      </c>
      <c r="B70" s="11" t="s">
        <v>27</v>
      </c>
      <c r="C70" s="11">
        <v>45493</v>
      </c>
      <c r="D70" s="11" t="s">
        <v>316</v>
      </c>
      <c r="E70" s="11"/>
      <c r="F70" s="12">
        <v>10500</v>
      </c>
      <c r="G70" s="52" t="s">
        <v>124</v>
      </c>
    </row>
    <row r="71" spans="1:7" x14ac:dyDescent="0.25">
      <c r="A71" s="10">
        <v>45706</v>
      </c>
      <c r="B71" s="11" t="s">
        <v>27</v>
      </c>
      <c r="C71" s="11">
        <v>45494</v>
      </c>
      <c r="D71" s="11" t="s">
        <v>322</v>
      </c>
      <c r="E71" s="11"/>
      <c r="F71" s="12">
        <v>138354.41</v>
      </c>
      <c r="G71" s="52" t="s">
        <v>323</v>
      </c>
    </row>
    <row r="72" spans="1:7" x14ac:dyDescent="0.25">
      <c r="A72" s="10">
        <v>45707</v>
      </c>
      <c r="B72" s="11" t="s">
        <v>27</v>
      </c>
      <c r="C72" s="11">
        <v>45495</v>
      </c>
      <c r="D72" s="55" t="s">
        <v>302</v>
      </c>
      <c r="E72" s="11"/>
      <c r="F72" s="12">
        <v>76114.070000000007</v>
      </c>
      <c r="G72" s="51" t="s">
        <v>324</v>
      </c>
    </row>
    <row r="73" spans="1:7" x14ac:dyDescent="0.25">
      <c r="A73" s="10">
        <v>45708</v>
      </c>
      <c r="B73" s="11" t="s">
        <v>27</v>
      </c>
      <c r="C73" s="11">
        <v>45496</v>
      </c>
      <c r="D73" s="11" t="s">
        <v>177</v>
      </c>
      <c r="E73" s="11"/>
      <c r="F73" s="12">
        <v>20000</v>
      </c>
      <c r="G73" s="51" t="s">
        <v>325</v>
      </c>
    </row>
    <row r="74" spans="1:7" x14ac:dyDescent="0.25">
      <c r="A74" s="10">
        <v>45712</v>
      </c>
      <c r="B74" s="11" t="s">
        <v>27</v>
      </c>
      <c r="C74" s="11">
        <v>45497</v>
      </c>
      <c r="D74" s="11" t="s">
        <v>109</v>
      </c>
      <c r="E74" s="11"/>
      <c r="F74" s="12">
        <v>3000</v>
      </c>
      <c r="G74" s="52" t="s">
        <v>121</v>
      </c>
    </row>
    <row r="75" spans="1:7" x14ac:dyDescent="0.25">
      <c r="A75" s="10">
        <v>45712</v>
      </c>
      <c r="B75" s="11" t="s">
        <v>27</v>
      </c>
      <c r="C75" s="11">
        <v>45498</v>
      </c>
      <c r="D75" s="11" t="s">
        <v>111</v>
      </c>
      <c r="E75" s="11"/>
      <c r="F75" s="12">
        <v>3000</v>
      </c>
      <c r="G75" s="52" t="s">
        <v>121</v>
      </c>
    </row>
    <row r="76" spans="1:7" x14ac:dyDescent="0.25">
      <c r="A76" s="10">
        <v>45712</v>
      </c>
      <c r="B76" s="11" t="s">
        <v>27</v>
      </c>
      <c r="C76" s="11">
        <v>45499</v>
      </c>
      <c r="D76" s="11" t="s">
        <v>326</v>
      </c>
      <c r="E76" s="11"/>
      <c r="F76" s="12">
        <v>3000</v>
      </c>
      <c r="G76" s="52" t="s">
        <v>121</v>
      </c>
    </row>
    <row r="77" spans="1:7" x14ac:dyDescent="0.25">
      <c r="A77" s="10">
        <v>45712</v>
      </c>
      <c r="B77" s="11" t="s">
        <v>27</v>
      </c>
      <c r="C77" s="11">
        <v>45500</v>
      </c>
      <c r="D77" s="11" t="s">
        <v>327</v>
      </c>
      <c r="E77" s="11"/>
      <c r="F77" s="12">
        <v>8500</v>
      </c>
      <c r="G77" s="51" t="s">
        <v>328</v>
      </c>
    </row>
    <row r="78" spans="1:7" x14ac:dyDescent="0.25">
      <c r="A78" s="10">
        <v>45712</v>
      </c>
      <c r="B78" s="11" t="s">
        <v>27</v>
      </c>
      <c r="C78" s="11">
        <v>45501</v>
      </c>
      <c r="D78" s="11" t="s">
        <v>106</v>
      </c>
      <c r="E78" s="11"/>
      <c r="F78" s="12">
        <v>8500</v>
      </c>
      <c r="G78" s="51" t="s">
        <v>328</v>
      </c>
    </row>
    <row r="79" spans="1:7" x14ac:dyDescent="0.25">
      <c r="A79" s="10">
        <v>45712</v>
      </c>
      <c r="B79" s="11" t="s">
        <v>27</v>
      </c>
      <c r="C79" s="11">
        <v>45502</v>
      </c>
      <c r="D79" s="11" t="s">
        <v>101</v>
      </c>
      <c r="E79" s="11"/>
      <c r="F79" s="12">
        <v>8500</v>
      </c>
      <c r="G79" s="51" t="s">
        <v>328</v>
      </c>
    </row>
    <row r="80" spans="1:7" x14ac:dyDescent="0.25">
      <c r="A80" s="10">
        <v>45712</v>
      </c>
      <c r="B80" s="11" t="s">
        <v>27</v>
      </c>
      <c r="C80" s="11">
        <v>45503</v>
      </c>
      <c r="D80" s="11" t="s">
        <v>329</v>
      </c>
      <c r="E80" s="11"/>
      <c r="F80" s="12">
        <v>8500</v>
      </c>
      <c r="G80" s="51" t="s">
        <v>328</v>
      </c>
    </row>
    <row r="81" spans="1:7" x14ac:dyDescent="0.25">
      <c r="A81" s="10">
        <v>45712</v>
      </c>
      <c r="B81" s="11" t="s">
        <v>27</v>
      </c>
      <c r="C81" s="11">
        <v>45504</v>
      </c>
      <c r="D81" s="11" t="s">
        <v>108</v>
      </c>
      <c r="E81" s="11"/>
      <c r="F81" s="12">
        <v>8500</v>
      </c>
      <c r="G81" s="51" t="s">
        <v>328</v>
      </c>
    </row>
    <row r="82" spans="1:7" x14ac:dyDescent="0.25">
      <c r="A82" s="10">
        <v>45712</v>
      </c>
      <c r="B82" s="11" t="s">
        <v>27</v>
      </c>
      <c r="C82" s="11">
        <v>45505</v>
      </c>
      <c r="D82" s="11" t="s">
        <v>109</v>
      </c>
      <c r="E82" s="11"/>
      <c r="F82" s="12">
        <v>8500</v>
      </c>
      <c r="G82" s="51" t="s">
        <v>328</v>
      </c>
    </row>
    <row r="83" spans="1:7" x14ac:dyDescent="0.25">
      <c r="A83" s="10">
        <v>45712</v>
      </c>
      <c r="B83" s="11" t="s">
        <v>27</v>
      </c>
      <c r="C83" s="11">
        <v>45506</v>
      </c>
      <c r="D83" s="11" t="s">
        <v>110</v>
      </c>
      <c r="E83" s="11"/>
      <c r="F83" s="12">
        <v>8500</v>
      </c>
      <c r="G83" s="51" t="s">
        <v>328</v>
      </c>
    </row>
    <row r="84" spans="1:7" x14ac:dyDescent="0.25">
      <c r="A84" s="10">
        <v>45712</v>
      </c>
      <c r="B84" s="11" t="s">
        <v>27</v>
      </c>
      <c r="C84" s="11">
        <v>45507</v>
      </c>
      <c r="D84" s="11" t="s">
        <v>111</v>
      </c>
      <c r="E84" s="11"/>
      <c r="F84" s="12">
        <v>8500</v>
      </c>
      <c r="G84" s="51" t="s">
        <v>328</v>
      </c>
    </row>
    <row r="85" spans="1:7" x14ac:dyDescent="0.25">
      <c r="A85" s="10">
        <v>45712</v>
      </c>
      <c r="B85" s="11" t="s">
        <v>27</v>
      </c>
      <c r="C85" s="11">
        <v>45508</v>
      </c>
      <c r="D85" s="11" t="s">
        <v>161</v>
      </c>
      <c r="E85" s="11"/>
      <c r="F85" s="12">
        <v>8500</v>
      </c>
      <c r="G85" s="51" t="s">
        <v>328</v>
      </c>
    </row>
    <row r="86" spans="1:7" x14ac:dyDescent="0.25">
      <c r="A86" s="10">
        <v>45712</v>
      </c>
      <c r="B86" s="11" t="s">
        <v>27</v>
      </c>
      <c r="C86" s="11">
        <v>45509</v>
      </c>
      <c r="D86" s="11" t="s">
        <v>330</v>
      </c>
      <c r="E86" s="11"/>
      <c r="F86" s="12">
        <v>75000</v>
      </c>
      <c r="G86" s="51" t="s">
        <v>325</v>
      </c>
    </row>
    <row r="87" spans="1:7" x14ac:dyDescent="0.25">
      <c r="A87" s="10">
        <v>45712</v>
      </c>
      <c r="B87" s="11" t="s">
        <v>27</v>
      </c>
      <c r="C87" s="11">
        <v>45510</v>
      </c>
      <c r="D87" s="11" t="s">
        <v>331</v>
      </c>
      <c r="E87" s="11"/>
      <c r="F87" s="12">
        <v>40000</v>
      </c>
      <c r="G87" s="51" t="s">
        <v>325</v>
      </c>
    </row>
    <row r="88" spans="1:7" x14ac:dyDescent="0.25">
      <c r="A88" s="10">
        <v>45712</v>
      </c>
      <c r="B88" s="11" t="s">
        <v>27</v>
      </c>
      <c r="C88" s="11">
        <v>45511</v>
      </c>
      <c r="D88" s="11" t="s">
        <v>93</v>
      </c>
      <c r="E88" s="11"/>
      <c r="F88" s="12">
        <v>30000</v>
      </c>
      <c r="G88" s="51" t="s">
        <v>325</v>
      </c>
    </row>
    <row r="89" spans="1:7" x14ac:dyDescent="0.25">
      <c r="A89" s="10">
        <v>45712</v>
      </c>
      <c r="B89" s="11" t="s">
        <v>27</v>
      </c>
      <c r="C89" s="11">
        <v>45512</v>
      </c>
      <c r="D89" s="11" t="s">
        <v>332</v>
      </c>
      <c r="E89" s="11"/>
      <c r="F89" s="12">
        <v>40000</v>
      </c>
      <c r="G89" s="51" t="s">
        <v>325</v>
      </c>
    </row>
    <row r="90" spans="1:7" x14ac:dyDescent="0.25">
      <c r="A90" s="10">
        <v>45712</v>
      </c>
      <c r="B90" s="11" t="s">
        <v>27</v>
      </c>
      <c r="C90" s="11">
        <v>45513</v>
      </c>
      <c r="D90" s="11" t="s">
        <v>309</v>
      </c>
      <c r="E90" s="11"/>
      <c r="F90" s="12">
        <v>20000</v>
      </c>
      <c r="G90" s="51" t="s">
        <v>325</v>
      </c>
    </row>
    <row r="91" spans="1:7" x14ac:dyDescent="0.25">
      <c r="A91" s="10">
        <v>45712</v>
      </c>
      <c r="B91" s="11" t="s">
        <v>27</v>
      </c>
      <c r="C91" s="11">
        <v>45514</v>
      </c>
      <c r="D91" s="11" t="s">
        <v>333</v>
      </c>
      <c r="E91" s="11"/>
      <c r="F91" s="12">
        <v>10200.959999999999</v>
      </c>
      <c r="G91" s="51" t="s">
        <v>325</v>
      </c>
    </row>
    <row r="92" spans="1:7" x14ac:dyDescent="0.25">
      <c r="A92" s="10">
        <v>45712</v>
      </c>
      <c r="B92" s="11" t="s">
        <v>27</v>
      </c>
      <c r="C92" s="11">
        <v>45515</v>
      </c>
      <c r="D92" s="11" t="s">
        <v>169</v>
      </c>
      <c r="E92" s="11"/>
      <c r="F92" s="12">
        <v>25000</v>
      </c>
      <c r="G92" s="51" t="s">
        <v>325</v>
      </c>
    </row>
    <row r="93" spans="1:7" x14ac:dyDescent="0.25">
      <c r="A93" s="10">
        <v>45712</v>
      </c>
      <c r="B93" s="11" t="s">
        <v>27</v>
      </c>
      <c r="C93" s="11">
        <v>45516</v>
      </c>
      <c r="D93" s="11" t="s">
        <v>334</v>
      </c>
      <c r="E93" s="11"/>
      <c r="F93" s="12">
        <v>40000</v>
      </c>
      <c r="G93" s="51" t="s">
        <v>325</v>
      </c>
    </row>
    <row r="94" spans="1:7" x14ac:dyDescent="0.25">
      <c r="A94" s="10">
        <v>45712</v>
      </c>
      <c r="B94" s="11" t="s">
        <v>27</v>
      </c>
      <c r="C94" s="11">
        <v>45517</v>
      </c>
      <c r="D94" s="11" t="s">
        <v>171</v>
      </c>
      <c r="E94" s="11"/>
      <c r="F94" s="12">
        <v>15000</v>
      </c>
      <c r="G94" s="51" t="s">
        <v>325</v>
      </c>
    </row>
    <row r="95" spans="1:7" x14ac:dyDescent="0.25">
      <c r="A95" s="10">
        <v>45712</v>
      </c>
      <c r="B95" s="11" t="s">
        <v>27</v>
      </c>
      <c r="C95" s="11">
        <v>45518</v>
      </c>
      <c r="D95" s="11" t="s">
        <v>335</v>
      </c>
      <c r="E95" s="11"/>
      <c r="F95" s="12">
        <v>20000</v>
      </c>
      <c r="G95" s="51" t="s">
        <v>325</v>
      </c>
    </row>
    <row r="96" spans="1:7" x14ac:dyDescent="0.25">
      <c r="A96" s="10">
        <v>45712</v>
      </c>
      <c r="B96" s="11" t="s">
        <v>27</v>
      </c>
      <c r="C96" s="11">
        <v>45519</v>
      </c>
      <c r="D96" s="11" t="s">
        <v>173</v>
      </c>
      <c r="E96" s="11"/>
      <c r="F96" s="12">
        <v>20000</v>
      </c>
      <c r="G96" s="51" t="s">
        <v>325</v>
      </c>
    </row>
    <row r="97" spans="1:7" x14ac:dyDescent="0.25">
      <c r="A97" s="10">
        <v>45712</v>
      </c>
      <c r="B97" s="11" t="s">
        <v>27</v>
      </c>
      <c r="C97" s="11">
        <v>45520</v>
      </c>
      <c r="D97" s="11" t="s">
        <v>174</v>
      </c>
      <c r="E97" s="11"/>
      <c r="F97" s="12">
        <v>30000</v>
      </c>
      <c r="G97" s="51" t="s">
        <v>325</v>
      </c>
    </row>
    <row r="98" spans="1:7" x14ac:dyDescent="0.25">
      <c r="A98" s="10">
        <v>45712</v>
      </c>
      <c r="B98" s="11" t="s">
        <v>27</v>
      </c>
      <c r="C98" s="11">
        <v>45521</v>
      </c>
      <c r="D98" s="11" t="s">
        <v>312</v>
      </c>
      <c r="E98" s="11"/>
      <c r="F98" s="12">
        <v>20000</v>
      </c>
      <c r="G98" s="51" t="s">
        <v>325</v>
      </c>
    </row>
    <row r="99" spans="1:7" x14ac:dyDescent="0.25">
      <c r="A99" s="10">
        <v>45712</v>
      </c>
      <c r="B99" s="11" t="s">
        <v>27</v>
      </c>
      <c r="C99" s="11">
        <v>45522</v>
      </c>
      <c r="D99" s="11" t="s">
        <v>176</v>
      </c>
      <c r="E99" s="11"/>
      <c r="F99" s="12">
        <v>20000</v>
      </c>
      <c r="G99" s="51" t="s">
        <v>325</v>
      </c>
    </row>
    <row r="100" spans="1:7" x14ac:dyDescent="0.25">
      <c r="A100" s="10">
        <v>45712</v>
      </c>
      <c r="B100" s="11" t="s">
        <v>27</v>
      </c>
      <c r="C100" s="11">
        <v>45523</v>
      </c>
      <c r="D100" s="11" t="s">
        <v>317</v>
      </c>
      <c r="E100" s="11"/>
      <c r="F100" s="12">
        <v>20000</v>
      </c>
      <c r="G100" s="51" t="s">
        <v>325</v>
      </c>
    </row>
    <row r="101" spans="1:7" x14ac:dyDescent="0.25">
      <c r="A101" s="10">
        <v>45712</v>
      </c>
      <c r="B101" s="11" t="s">
        <v>27</v>
      </c>
      <c r="C101" s="11">
        <v>45524</v>
      </c>
      <c r="D101" s="11" t="s">
        <v>177</v>
      </c>
      <c r="E101" s="11"/>
      <c r="F101" s="12">
        <v>20000</v>
      </c>
      <c r="G101" s="51" t="s">
        <v>325</v>
      </c>
    </row>
    <row r="102" spans="1:7" x14ac:dyDescent="0.25">
      <c r="A102" s="10">
        <v>45712</v>
      </c>
      <c r="B102" s="11" t="s">
        <v>27</v>
      </c>
      <c r="C102" s="11">
        <v>45525</v>
      </c>
      <c r="D102" s="11" t="s">
        <v>178</v>
      </c>
      <c r="E102" s="11"/>
      <c r="F102" s="12">
        <v>22000</v>
      </c>
      <c r="G102" s="51" t="s">
        <v>325</v>
      </c>
    </row>
    <row r="103" spans="1:7" x14ac:dyDescent="0.25">
      <c r="A103" s="10">
        <v>45712</v>
      </c>
      <c r="B103" s="11" t="s">
        <v>27</v>
      </c>
      <c r="C103" s="11">
        <v>45526</v>
      </c>
      <c r="D103" s="11" t="s">
        <v>336</v>
      </c>
      <c r="E103" s="11"/>
      <c r="F103" s="12">
        <v>20000</v>
      </c>
      <c r="G103" s="51" t="s">
        <v>325</v>
      </c>
    </row>
    <row r="104" spans="1:7" x14ac:dyDescent="0.25">
      <c r="A104" s="10">
        <v>45712</v>
      </c>
      <c r="B104" s="11" t="s">
        <v>27</v>
      </c>
      <c r="C104" s="11">
        <v>45527</v>
      </c>
      <c r="D104" s="11" t="s">
        <v>180</v>
      </c>
      <c r="E104" s="11"/>
      <c r="F104" s="12">
        <v>18000</v>
      </c>
      <c r="G104" s="51" t="s">
        <v>325</v>
      </c>
    </row>
    <row r="105" spans="1:7" x14ac:dyDescent="0.25">
      <c r="A105" s="10">
        <v>45712</v>
      </c>
      <c r="B105" s="11" t="s">
        <v>27</v>
      </c>
      <c r="C105" s="11">
        <v>45528</v>
      </c>
      <c r="D105" s="11" t="s">
        <v>181</v>
      </c>
      <c r="E105" s="11"/>
      <c r="F105" s="12">
        <v>18000</v>
      </c>
      <c r="G105" s="51" t="s">
        <v>325</v>
      </c>
    </row>
    <row r="106" spans="1:7" x14ac:dyDescent="0.25">
      <c r="A106" s="10">
        <v>45712</v>
      </c>
      <c r="B106" s="11" t="s">
        <v>27</v>
      </c>
      <c r="C106" s="11">
        <v>45529</v>
      </c>
      <c r="D106" s="11" t="s">
        <v>337</v>
      </c>
      <c r="E106" s="11"/>
      <c r="F106" s="12">
        <v>20000</v>
      </c>
      <c r="G106" s="51" t="s">
        <v>325</v>
      </c>
    </row>
    <row r="107" spans="1:7" x14ac:dyDescent="0.25">
      <c r="A107" s="10">
        <v>45712</v>
      </c>
      <c r="B107" s="11" t="s">
        <v>27</v>
      </c>
      <c r="C107" s="11">
        <v>45530</v>
      </c>
      <c r="D107" s="11" t="s">
        <v>183</v>
      </c>
      <c r="E107" s="11"/>
      <c r="F107" s="12">
        <v>10200.959999999999</v>
      </c>
      <c r="G107" s="51" t="s">
        <v>325</v>
      </c>
    </row>
    <row r="108" spans="1:7" x14ac:dyDescent="0.25">
      <c r="A108" s="10">
        <v>45712</v>
      </c>
      <c r="B108" s="11" t="s">
        <v>27</v>
      </c>
      <c r="C108" s="11">
        <v>45531</v>
      </c>
      <c r="D108" s="11" t="s">
        <v>103</v>
      </c>
      <c r="E108" s="11"/>
      <c r="F108" s="12">
        <v>10200.959999999999</v>
      </c>
      <c r="G108" s="51" t="s">
        <v>325</v>
      </c>
    </row>
    <row r="109" spans="1:7" x14ac:dyDescent="0.25">
      <c r="A109" s="10">
        <v>45712</v>
      </c>
      <c r="B109" s="11" t="s">
        <v>27</v>
      </c>
      <c r="C109" s="11">
        <v>45532</v>
      </c>
      <c r="D109" s="11" t="s">
        <v>311</v>
      </c>
      <c r="E109" s="11"/>
      <c r="F109" s="12">
        <v>20000</v>
      </c>
      <c r="G109" s="51" t="s">
        <v>325</v>
      </c>
    </row>
    <row r="110" spans="1:7" x14ac:dyDescent="0.25">
      <c r="A110" s="10">
        <v>45712</v>
      </c>
      <c r="B110" s="11" t="s">
        <v>27</v>
      </c>
      <c r="C110" s="11">
        <v>45533</v>
      </c>
      <c r="D110" s="11" t="s">
        <v>338</v>
      </c>
      <c r="E110" s="11"/>
      <c r="F110" s="12">
        <v>50000</v>
      </c>
      <c r="G110" s="51" t="s">
        <v>325</v>
      </c>
    </row>
    <row r="111" spans="1:7" x14ac:dyDescent="0.25">
      <c r="A111" s="10">
        <v>45712</v>
      </c>
      <c r="B111" s="11" t="s">
        <v>27</v>
      </c>
      <c r="C111" s="11">
        <v>45534</v>
      </c>
      <c r="D111" s="11" t="s">
        <v>193</v>
      </c>
      <c r="E111" s="11"/>
      <c r="F111" s="12">
        <v>28000</v>
      </c>
      <c r="G111" s="51" t="s">
        <v>325</v>
      </c>
    </row>
    <row r="112" spans="1:7" x14ac:dyDescent="0.25">
      <c r="A112" s="10">
        <v>45712</v>
      </c>
      <c r="B112" s="11" t="s">
        <v>27</v>
      </c>
      <c r="C112" s="11">
        <v>45535</v>
      </c>
      <c r="D112" s="11" t="s">
        <v>339</v>
      </c>
      <c r="E112" s="11"/>
      <c r="F112" s="12">
        <v>12000</v>
      </c>
      <c r="G112" s="51" t="s">
        <v>325</v>
      </c>
    </row>
    <row r="113" spans="1:7" x14ac:dyDescent="0.25">
      <c r="A113" s="10">
        <v>45712</v>
      </c>
      <c r="B113" s="11" t="s">
        <v>27</v>
      </c>
      <c r="C113" s="11">
        <v>45536</v>
      </c>
      <c r="D113" s="11" t="s">
        <v>340</v>
      </c>
      <c r="E113" s="11"/>
      <c r="F113" s="12">
        <v>18000</v>
      </c>
      <c r="G113" s="51" t="s">
        <v>325</v>
      </c>
    </row>
    <row r="114" spans="1:7" x14ac:dyDescent="0.25">
      <c r="A114" s="10">
        <v>45712</v>
      </c>
      <c r="B114" s="11" t="s">
        <v>27</v>
      </c>
      <c r="C114" s="11">
        <v>45537</v>
      </c>
      <c r="D114" s="11" t="s">
        <v>185</v>
      </c>
      <c r="E114" s="11"/>
      <c r="F114" s="12">
        <v>18000</v>
      </c>
      <c r="G114" s="51" t="s">
        <v>325</v>
      </c>
    </row>
    <row r="115" spans="1:7" x14ac:dyDescent="0.25">
      <c r="A115" s="10">
        <v>45712</v>
      </c>
      <c r="B115" s="11" t="s">
        <v>27</v>
      </c>
      <c r="C115" s="11">
        <v>45538</v>
      </c>
      <c r="D115" s="11" t="s">
        <v>341</v>
      </c>
      <c r="E115" s="11"/>
      <c r="F115" s="12">
        <v>20000</v>
      </c>
      <c r="G115" s="51" t="s">
        <v>325</v>
      </c>
    </row>
    <row r="116" spans="1:7" x14ac:dyDescent="0.25">
      <c r="A116" s="10">
        <v>45712</v>
      </c>
      <c r="B116" s="11" t="s">
        <v>27</v>
      </c>
      <c r="C116" s="11">
        <v>45539</v>
      </c>
      <c r="D116" s="11" t="s">
        <v>342</v>
      </c>
      <c r="E116" s="11"/>
      <c r="F116" s="12">
        <v>18000</v>
      </c>
      <c r="G116" s="51" t="s">
        <v>325</v>
      </c>
    </row>
    <row r="117" spans="1:7" x14ac:dyDescent="0.25">
      <c r="A117" s="10">
        <v>45712</v>
      </c>
      <c r="B117" s="11" t="s">
        <v>27</v>
      </c>
      <c r="C117" s="11">
        <v>45540</v>
      </c>
      <c r="D117" s="11" t="s">
        <v>188</v>
      </c>
      <c r="E117" s="11"/>
      <c r="F117" s="12">
        <v>18000</v>
      </c>
      <c r="G117" s="51" t="s">
        <v>325</v>
      </c>
    </row>
    <row r="118" spans="1:7" x14ac:dyDescent="0.25">
      <c r="A118" s="10">
        <v>45712</v>
      </c>
      <c r="B118" s="11" t="s">
        <v>27</v>
      </c>
      <c r="C118" s="11">
        <v>45541</v>
      </c>
      <c r="D118" s="11" t="s">
        <v>343</v>
      </c>
      <c r="E118" s="11"/>
      <c r="F118" s="12">
        <v>18000</v>
      </c>
      <c r="G118" s="51" t="s">
        <v>325</v>
      </c>
    </row>
    <row r="119" spans="1:7" x14ac:dyDescent="0.25">
      <c r="A119" s="10">
        <v>45712</v>
      </c>
      <c r="B119" s="11" t="s">
        <v>27</v>
      </c>
      <c r="C119" s="11">
        <v>45542</v>
      </c>
      <c r="D119" s="11" t="s">
        <v>190</v>
      </c>
      <c r="E119" s="11"/>
      <c r="F119" s="12">
        <v>35000</v>
      </c>
      <c r="G119" s="51" t="s">
        <v>325</v>
      </c>
    </row>
    <row r="120" spans="1:7" x14ac:dyDescent="0.25">
      <c r="A120" s="10">
        <v>45712</v>
      </c>
      <c r="B120" s="11" t="s">
        <v>27</v>
      </c>
      <c r="C120" s="11">
        <v>45543</v>
      </c>
      <c r="D120" s="11" t="s">
        <v>186</v>
      </c>
      <c r="E120" s="11"/>
      <c r="F120" s="12">
        <v>14000</v>
      </c>
      <c r="G120" s="51" t="s">
        <v>325</v>
      </c>
    </row>
    <row r="121" spans="1:7" x14ac:dyDescent="0.25">
      <c r="A121" s="10">
        <v>45712</v>
      </c>
      <c r="B121" s="11" t="s">
        <v>27</v>
      </c>
      <c r="C121" s="11">
        <v>45544</v>
      </c>
      <c r="D121" s="11" t="s">
        <v>344</v>
      </c>
      <c r="E121" s="11"/>
      <c r="F121" s="12">
        <v>11220.96</v>
      </c>
      <c r="G121" s="51" t="s">
        <v>325</v>
      </c>
    </row>
    <row r="122" spans="1:7" x14ac:dyDescent="0.25">
      <c r="A122" s="10">
        <v>45712</v>
      </c>
      <c r="B122" s="11" t="s">
        <v>27</v>
      </c>
      <c r="C122" s="11">
        <v>45545</v>
      </c>
      <c r="D122" s="11" t="s">
        <v>345</v>
      </c>
      <c r="E122" s="11"/>
      <c r="F122" s="12">
        <v>13000</v>
      </c>
      <c r="G122" s="51" t="s">
        <v>325</v>
      </c>
    </row>
    <row r="123" spans="1:7" x14ac:dyDescent="0.25">
      <c r="A123" s="10">
        <v>45712</v>
      </c>
      <c r="B123" s="11" t="s">
        <v>27</v>
      </c>
      <c r="C123" s="11">
        <v>45546</v>
      </c>
      <c r="D123" s="11" t="s">
        <v>346</v>
      </c>
      <c r="E123" s="11"/>
      <c r="F123" s="12">
        <v>13000</v>
      </c>
      <c r="G123" s="52" t="s">
        <v>325</v>
      </c>
    </row>
    <row r="124" spans="1:7" x14ac:dyDescent="0.25">
      <c r="A124" s="10">
        <v>45712</v>
      </c>
      <c r="B124" s="11" t="s">
        <v>27</v>
      </c>
      <c r="C124" s="11">
        <v>45547</v>
      </c>
      <c r="D124" s="11" t="s">
        <v>347</v>
      </c>
      <c r="E124" s="11"/>
      <c r="F124" s="12">
        <v>11666.66</v>
      </c>
      <c r="G124" s="52" t="s">
        <v>325</v>
      </c>
    </row>
    <row r="125" spans="1:7" x14ac:dyDescent="0.25">
      <c r="A125" s="10">
        <v>45712</v>
      </c>
      <c r="B125" s="11" t="s">
        <v>27</v>
      </c>
      <c r="C125" s="11">
        <v>45548</v>
      </c>
      <c r="D125" s="11" t="s">
        <v>348</v>
      </c>
      <c r="E125" s="11"/>
      <c r="F125" s="12">
        <v>16666.66</v>
      </c>
      <c r="G125" s="52" t="s">
        <v>325</v>
      </c>
    </row>
    <row r="126" spans="1:7" x14ac:dyDescent="0.25">
      <c r="A126" s="10">
        <v>45712</v>
      </c>
      <c r="B126" s="11" t="s">
        <v>27</v>
      </c>
      <c r="C126" s="11">
        <v>45549</v>
      </c>
      <c r="D126" s="11" t="s">
        <v>349</v>
      </c>
      <c r="E126" s="11"/>
      <c r="F126" s="12">
        <v>16666.66</v>
      </c>
      <c r="G126" s="52" t="s">
        <v>325</v>
      </c>
    </row>
    <row r="127" spans="1:7" x14ac:dyDescent="0.25">
      <c r="A127" s="10">
        <v>45712</v>
      </c>
      <c r="B127" s="11" t="s">
        <v>27</v>
      </c>
      <c r="C127" s="11">
        <v>45550</v>
      </c>
      <c r="D127" s="11" t="s">
        <v>400</v>
      </c>
      <c r="E127" s="11"/>
      <c r="F127" s="12">
        <v>5566</v>
      </c>
      <c r="G127" s="52" t="s">
        <v>325</v>
      </c>
    </row>
    <row r="128" spans="1:7" x14ac:dyDescent="0.25">
      <c r="A128" s="10">
        <v>45713</v>
      </c>
      <c r="B128" s="11" t="s">
        <v>27</v>
      </c>
      <c r="C128" s="11">
        <v>45551</v>
      </c>
      <c r="D128" s="11" t="s">
        <v>334</v>
      </c>
      <c r="E128" s="11"/>
      <c r="F128" s="12">
        <v>10000</v>
      </c>
      <c r="G128" s="52" t="s">
        <v>154</v>
      </c>
    </row>
    <row r="129" spans="1:7" x14ac:dyDescent="0.25">
      <c r="A129" s="10">
        <v>45714</v>
      </c>
      <c r="B129" s="11" t="s">
        <v>27</v>
      </c>
      <c r="C129" s="11">
        <v>45552</v>
      </c>
      <c r="D129" s="11" t="s">
        <v>350</v>
      </c>
      <c r="E129" s="11"/>
      <c r="F129" s="12">
        <v>122400</v>
      </c>
      <c r="G129" s="51" t="s">
        <v>351</v>
      </c>
    </row>
    <row r="130" spans="1:7" x14ac:dyDescent="0.25">
      <c r="A130" s="10">
        <v>45716</v>
      </c>
      <c r="B130" s="11" t="s">
        <v>27</v>
      </c>
      <c r="C130" s="11">
        <v>45553</v>
      </c>
      <c r="D130" s="11" t="s">
        <v>333</v>
      </c>
      <c r="E130" s="11"/>
      <c r="F130" s="12">
        <v>2159.67</v>
      </c>
      <c r="G130" s="51" t="s">
        <v>398</v>
      </c>
    </row>
    <row r="131" spans="1:7" x14ac:dyDescent="0.25">
      <c r="A131" s="10">
        <v>45716</v>
      </c>
      <c r="B131" s="11" t="s">
        <v>27</v>
      </c>
      <c r="C131" s="11">
        <v>45554</v>
      </c>
      <c r="D131" s="11" t="s">
        <v>103</v>
      </c>
      <c r="E131" s="11"/>
      <c r="F131" s="12">
        <v>3136.31</v>
      </c>
      <c r="G131" s="51" t="s">
        <v>398</v>
      </c>
    </row>
    <row r="132" spans="1:7" x14ac:dyDescent="0.25">
      <c r="A132" s="10">
        <v>45716</v>
      </c>
      <c r="B132" s="11" t="s">
        <v>27</v>
      </c>
      <c r="C132" s="11">
        <v>45555</v>
      </c>
      <c r="D132" s="11" t="s">
        <v>183</v>
      </c>
      <c r="E132" s="11"/>
      <c r="F132" s="12">
        <v>10498.38</v>
      </c>
      <c r="G132" s="51" t="s">
        <v>398</v>
      </c>
    </row>
    <row r="133" spans="1:7" x14ac:dyDescent="0.25">
      <c r="A133" s="10">
        <v>45716</v>
      </c>
      <c r="B133" s="11" t="s">
        <v>27</v>
      </c>
      <c r="C133" s="11">
        <v>45556</v>
      </c>
      <c r="D133" s="11" t="s">
        <v>335</v>
      </c>
      <c r="E133" s="11"/>
      <c r="F133" s="12">
        <v>11998.15</v>
      </c>
      <c r="G133" s="51" t="s">
        <v>398</v>
      </c>
    </row>
    <row r="134" spans="1:7" x14ac:dyDescent="0.25">
      <c r="A134" s="10">
        <v>45716</v>
      </c>
      <c r="B134" s="11" t="s">
        <v>27</v>
      </c>
      <c r="C134" s="11">
        <v>45557</v>
      </c>
      <c r="D134" s="11" t="s">
        <v>399</v>
      </c>
      <c r="E134" s="11"/>
      <c r="F134" s="12">
        <v>1000</v>
      </c>
      <c r="G134" s="51" t="s">
        <v>310</v>
      </c>
    </row>
    <row r="135" spans="1:7" ht="15.75" thickBot="1" x14ac:dyDescent="0.3">
      <c r="A135" s="59"/>
      <c r="B135" s="11"/>
      <c r="C135" s="60"/>
      <c r="D135" s="61" t="s">
        <v>30</v>
      </c>
      <c r="E135" s="60"/>
      <c r="F135" s="62">
        <f>SUM(F49:F134)</f>
        <v>2631497.38</v>
      </c>
      <c r="G135" s="63"/>
    </row>
    <row r="136" spans="1:7" ht="15.75" thickBot="1" x14ac:dyDescent="0.3">
      <c r="A136" s="11"/>
      <c r="B136" s="11"/>
      <c r="C136" s="60"/>
      <c r="D136" s="64"/>
      <c r="E136" s="60"/>
      <c r="F136" s="62"/>
      <c r="G136" s="63"/>
    </row>
    <row r="137" spans="1:7" ht="16.5" thickBot="1" x14ac:dyDescent="0.3">
      <c r="A137" s="65"/>
      <c r="B137" s="45"/>
      <c r="C137" s="66"/>
      <c r="D137" s="67" t="s">
        <v>31</v>
      </c>
      <c r="E137" s="66"/>
      <c r="F137" s="66"/>
      <c r="G137" s="68"/>
    </row>
    <row r="138" spans="1:7" x14ac:dyDescent="0.25">
      <c r="A138" s="47" t="s">
        <v>263</v>
      </c>
      <c r="B138" s="73" t="s">
        <v>17</v>
      </c>
      <c r="C138" s="48">
        <v>7348</v>
      </c>
      <c r="D138" s="48" t="s">
        <v>78</v>
      </c>
      <c r="E138" s="48"/>
      <c r="F138" s="49">
        <v>19914.759999999998</v>
      </c>
      <c r="G138" s="51" t="s">
        <v>76</v>
      </c>
    </row>
    <row r="139" spans="1:7" x14ac:dyDescent="0.25">
      <c r="A139" s="10">
        <v>45691</v>
      </c>
      <c r="B139" s="73" t="s">
        <v>17</v>
      </c>
      <c r="C139" s="11">
        <v>7349</v>
      </c>
      <c r="D139" s="11" t="s">
        <v>264</v>
      </c>
      <c r="E139" s="13"/>
      <c r="F139" s="12">
        <v>9500</v>
      </c>
      <c r="G139" s="51" t="s">
        <v>76</v>
      </c>
    </row>
    <row r="140" spans="1:7" x14ac:dyDescent="0.25">
      <c r="A140" s="10">
        <v>45691</v>
      </c>
      <c r="B140" s="73" t="s">
        <v>17</v>
      </c>
      <c r="C140" s="11">
        <v>7350</v>
      </c>
      <c r="D140" s="23" t="s">
        <v>265</v>
      </c>
      <c r="E140" s="11"/>
      <c r="F140" s="12">
        <v>10000</v>
      </c>
      <c r="G140" s="51" t="s">
        <v>266</v>
      </c>
    </row>
    <row r="141" spans="1:7" x14ac:dyDescent="0.25">
      <c r="A141" s="10">
        <v>45691</v>
      </c>
      <c r="B141" s="73" t="s">
        <v>17</v>
      </c>
      <c r="C141" s="11">
        <v>7351</v>
      </c>
      <c r="D141" s="11" t="s">
        <v>267</v>
      </c>
      <c r="E141" s="11"/>
      <c r="F141" s="12">
        <v>5000</v>
      </c>
      <c r="G141" s="51" t="s">
        <v>266</v>
      </c>
    </row>
    <row r="142" spans="1:7" x14ac:dyDescent="0.25">
      <c r="A142" s="10">
        <v>45691</v>
      </c>
      <c r="B142" s="73" t="s">
        <v>17</v>
      </c>
      <c r="C142" s="11">
        <v>7352</v>
      </c>
      <c r="D142" s="11" t="s">
        <v>268</v>
      </c>
      <c r="E142" s="11"/>
      <c r="F142" s="12">
        <v>20000</v>
      </c>
      <c r="G142" s="51" t="s">
        <v>266</v>
      </c>
    </row>
    <row r="143" spans="1:7" x14ac:dyDescent="0.25">
      <c r="A143" s="10">
        <v>45691</v>
      </c>
      <c r="B143" s="73" t="s">
        <v>17</v>
      </c>
      <c r="C143" s="11">
        <v>7353</v>
      </c>
      <c r="D143" s="11" t="s">
        <v>269</v>
      </c>
      <c r="E143" s="11"/>
      <c r="F143" s="12">
        <v>2000</v>
      </c>
      <c r="G143" s="51" t="s">
        <v>266</v>
      </c>
    </row>
    <row r="144" spans="1:7" ht="15.75" thickBot="1" x14ac:dyDescent="0.3">
      <c r="A144" s="10">
        <v>45691</v>
      </c>
      <c r="B144" s="73" t="s">
        <v>17</v>
      </c>
      <c r="C144" s="11">
        <v>7354</v>
      </c>
      <c r="D144" s="54" t="s">
        <v>270</v>
      </c>
      <c r="E144" s="11"/>
      <c r="F144" s="12">
        <v>6000</v>
      </c>
      <c r="G144" s="51" t="s">
        <v>266</v>
      </c>
    </row>
    <row r="145" spans="1:7" ht="15.75" thickBot="1" x14ac:dyDescent="0.3">
      <c r="A145" s="69">
        <v>45691</v>
      </c>
      <c r="B145" s="73" t="s">
        <v>17</v>
      </c>
      <c r="C145" s="11">
        <v>7355</v>
      </c>
      <c r="D145" s="74" t="s">
        <v>271</v>
      </c>
      <c r="E145" s="11"/>
      <c r="F145" s="12">
        <v>987.5</v>
      </c>
      <c r="G145" s="51" t="s">
        <v>121</v>
      </c>
    </row>
    <row r="146" spans="1:7" ht="15.75" thickBot="1" x14ac:dyDescent="0.3">
      <c r="A146" s="69">
        <v>45691</v>
      </c>
      <c r="B146" s="73" t="s">
        <v>17</v>
      </c>
      <c r="C146" s="11">
        <v>7356</v>
      </c>
      <c r="D146" s="74" t="s">
        <v>272</v>
      </c>
      <c r="E146" s="11"/>
      <c r="F146" s="12">
        <v>2200</v>
      </c>
      <c r="G146" s="51" t="s">
        <v>121</v>
      </c>
    </row>
    <row r="147" spans="1:7" ht="15.75" thickBot="1" x14ac:dyDescent="0.3">
      <c r="A147" s="69">
        <v>45691</v>
      </c>
      <c r="B147" s="73" t="s">
        <v>17</v>
      </c>
      <c r="C147" s="11">
        <v>7357</v>
      </c>
      <c r="D147" s="74" t="s">
        <v>273</v>
      </c>
      <c r="E147" s="11"/>
      <c r="F147" s="12">
        <v>3650</v>
      </c>
      <c r="G147" s="51" t="s">
        <v>121</v>
      </c>
    </row>
    <row r="148" spans="1:7" x14ac:dyDescent="0.25">
      <c r="A148" s="69">
        <v>45693</v>
      </c>
      <c r="B148" s="73" t="s">
        <v>17</v>
      </c>
      <c r="C148" s="11">
        <v>7358</v>
      </c>
      <c r="D148" s="74" t="s">
        <v>273</v>
      </c>
      <c r="E148" s="11"/>
      <c r="F148" s="12">
        <v>3100</v>
      </c>
      <c r="G148" s="51" t="s">
        <v>121</v>
      </c>
    </row>
    <row r="149" spans="1:7" x14ac:dyDescent="0.25">
      <c r="A149" s="75">
        <v>45694</v>
      </c>
      <c r="B149" s="73" t="s">
        <v>17</v>
      </c>
      <c r="C149" s="11">
        <v>7359</v>
      </c>
      <c r="D149" s="74" t="s">
        <v>93</v>
      </c>
      <c r="E149" s="11"/>
      <c r="F149" s="12">
        <v>7050</v>
      </c>
      <c r="G149" s="51" t="s">
        <v>121</v>
      </c>
    </row>
    <row r="150" spans="1:7" x14ac:dyDescent="0.25">
      <c r="A150" s="75">
        <v>45694</v>
      </c>
      <c r="B150" s="73" t="s">
        <v>17</v>
      </c>
      <c r="C150" s="11">
        <v>7360</v>
      </c>
      <c r="D150" s="74" t="s">
        <v>152</v>
      </c>
      <c r="E150" s="11"/>
      <c r="F150" s="12">
        <v>4750</v>
      </c>
      <c r="G150" s="51" t="s">
        <v>121</v>
      </c>
    </row>
    <row r="151" spans="1:7" x14ac:dyDescent="0.25">
      <c r="A151" s="75">
        <v>45694</v>
      </c>
      <c r="B151" s="73" t="s">
        <v>17</v>
      </c>
      <c r="C151" s="11">
        <v>7361</v>
      </c>
      <c r="D151" s="74" t="s">
        <v>273</v>
      </c>
      <c r="E151" s="11"/>
      <c r="F151" s="12">
        <v>3650</v>
      </c>
      <c r="G151" s="51" t="s">
        <v>121</v>
      </c>
    </row>
    <row r="152" spans="1:7" x14ac:dyDescent="0.25">
      <c r="A152" s="75">
        <v>45694</v>
      </c>
      <c r="B152" s="11" t="s">
        <v>17</v>
      </c>
      <c r="C152" s="11">
        <v>7362</v>
      </c>
      <c r="D152" s="11" t="s">
        <v>274</v>
      </c>
      <c r="E152" s="11"/>
      <c r="F152" s="77">
        <v>1100</v>
      </c>
      <c r="G152" s="51" t="s">
        <v>121</v>
      </c>
    </row>
    <row r="153" spans="1:7" x14ac:dyDescent="0.25">
      <c r="A153" s="75">
        <v>45694</v>
      </c>
      <c r="B153" s="11" t="s">
        <v>17</v>
      </c>
      <c r="C153" s="11">
        <v>7363</v>
      </c>
      <c r="D153" s="11" t="s">
        <v>90</v>
      </c>
      <c r="E153" s="11"/>
      <c r="F153" s="77">
        <v>2400</v>
      </c>
      <c r="G153" s="51" t="s">
        <v>121</v>
      </c>
    </row>
    <row r="154" spans="1:7" x14ac:dyDescent="0.25">
      <c r="A154" s="75">
        <v>45783</v>
      </c>
      <c r="B154" s="11" t="s">
        <v>17</v>
      </c>
      <c r="C154" s="11">
        <v>7364</v>
      </c>
      <c r="D154" s="74" t="s">
        <v>93</v>
      </c>
      <c r="E154" s="11"/>
      <c r="F154" s="77">
        <v>7050</v>
      </c>
      <c r="G154" s="51" t="s">
        <v>121</v>
      </c>
    </row>
    <row r="155" spans="1:7" x14ac:dyDescent="0.25">
      <c r="A155" s="75">
        <v>45699</v>
      </c>
      <c r="B155" s="11" t="s">
        <v>17</v>
      </c>
      <c r="C155" s="11">
        <v>7365</v>
      </c>
      <c r="D155" s="11" t="s">
        <v>275</v>
      </c>
      <c r="E155" s="11"/>
      <c r="F155" s="77">
        <v>33250</v>
      </c>
      <c r="G155" s="23" t="s">
        <v>124</v>
      </c>
    </row>
    <row r="156" spans="1:7" x14ac:dyDescent="0.25">
      <c r="A156" s="75">
        <v>45700</v>
      </c>
      <c r="B156" s="11" t="s">
        <v>17</v>
      </c>
      <c r="C156" s="11">
        <v>7366</v>
      </c>
      <c r="D156" s="11" t="s">
        <v>276</v>
      </c>
      <c r="E156" s="11"/>
      <c r="F156" s="12">
        <v>50000</v>
      </c>
      <c r="G156" s="50" t="s">
        <v>135</v>
      </c>
    </row>
    <row r="157" spans="1:7" x14ac:dyDescent="0.25">
      <c r="A157" s="75">
        <v>45700</v>
      </c>
      <c r="B157" s="11" t="s">
        <v>17</v>
      </c>
      <c r="C157" s="11">
        <v>7367</v>
      </c>
      <c r="D157" s="11" t="s">
        <v>91</v>
      </c>
      <c r="E157" s="11"/>
      <c r="F157" s="12">
        <v>50000</v>
      </c>
      <c r="G157" s="50" t="s">
        <v>135</v>
      </c>
    </row>
    <row r="158" spans="1:7" x14ac:dyDescent="0.25">
      <c r="A158" s="75">
        <v>45700</v>
      </c>
      <c r="B158" s="11" t="s">
        <v>17</v>
      </c>
      <c r="C158" s="11">
        <v>7368</v>
      </c>
      <c r="D158" s="11" t="s">
        <v>126</v>
      </c>
      <c r="E158" s="11"/>
      <c r="F158" s="12">
        <v>50000</v>
      </c>
      <c r="G158" s="50" t="s">
        <v>135</v>
      </c>
    </row>
    <row r="159" spans="1:7" x14ac:dyDescent="0.25">
      <c r="A159" s="75">
        <v>45700</v>
      </c>
      <c r="B159" s="11" t="s">
        <v>17</v>
      </c>
      <c r="C159" s="11">
        <v>7369</v>
      </c>
      <c r="D159" s="11" t="s">
        <v>277</v>
      </c>
      <c r="E159" s="11"/>
      <c r="F159" s="12">
        <v>50000</v>
      </c>
      <c r="G159" s="50" t="s">
        <v>135</v>
      </c>
    </row>
    <row r="160" spans="1:7" x14ac:dyDescent="0.25">
      <c r="A160" s="75">
        <v>45700</v>
      </c>
      <c r="B160" s="11" t="s">
        <v>17</v>
      </c>
      <c r="C160" s="11">
        <v>7370</v>
      </c>
      <c r="D160" s="11" t="s">
        <v>278</v>
      </c>
      <c r="E160" s="11"/>
      <c r="F160" s="12">
        <v>50000</v>
      </c>
      <c r="G160" s="50" t="s">
        <v>135</v>
      </c>
    </row>
    <row r="161" spans="1:7" x14ac:dyDescent="0.25">
      <c r="A161" s="75">
        <v>45700</v>
      </c>
      <c r="B161" s="11" t="s">
        <v>17</v>
      </c>
      <c r="C161" s="11">
        <v>7371</v>
      </c>
      <c r="D161" s="11" t="s">
        <v>129</v>
      </c>
      <c r="E161" s="11"/>
      <c r="F161" s="12">
        <v>50000</v>
      </c>
      <c r="G161" s="50" t="s">
        <v>135</v>
      </c>
    </row>
    <row r="162" spans="1:7" x14ac:dyDescent="0.25">
      <c r="A162" s="75">
        <v>45700</v>
      </c>
      <c r="B162" s="11" t="s">
        <v>17</v>
      </c>
      <c r="C162" s="11">
        <v>7372</v>
      </c>
      <c r="D162" s="11" t="s">
        <v>130</v>
      </c>
      <c r="E162" s="11"/>
      <c r="F162" s="78">
        <v>50000</v>
      </c>
      <c r="G162" s="50" t="s">
        <v>135</v>
      </c>
    </row>
    <row r="163" spans="1:7" x14ac:dyDescent="0.25">
      <c r="A163" s="75">
        <v>45700</v>
      </c>
      <c r="B163" s="11" t="s">
        <v>17</v>
      </c>
      <c r="C163" s="11">
        <v>7373</v>
      </c>
      <c r="D163" s="11" t="s">
        <v>131</v>
      </c>
      <c r="E163" s="11"/>
      <c r="F163" s="12">
        <v>50000</v>
      </c>
      <c r="G163" s="50" t="s">
        <v>135</v>
      </c>
    </row>
    <row r="164" spans="1:7" x14ac:dyDescent="0.25">
      <c r="A164" s="75">
        <v>45700</v>
      </c>
      <c r="B164" s="11" t="s">
        <v>17</v>
      </c>
      <c r="C164" s="11">
        <v>7374</v>
      </c>
      <c r="D164" s="11" t="s">
        <v>132</v>
      </c>
      <c r="E164" s="11"/>
      <c r="F164" s="12">
        <v>50000</v>
      </c>
      <c r="G164" s="50" t="s">
        <v>135</v>
      </c>
    </row>
    <row r="165" spans="1:7" x14ac:dyDescent="0.25">
      <c r="A165" s="75">
        <v>45700</v>
      </c>
      <c r="B165" s="11" t="s">
        <v>17</v>
      </c>
      <c r="C165" s="11">
        <v>7375</v>
      </c>
      <c r="D165" s="11" t="s">
        <v>279</v>
      </c>
      <c r="E165" s="11"/>
      <c r="F165" s="12">
        <v>1000</v>
      </c>
      <c r="G165" s="50" t="s">
        <v>135</v>
      </c>
    </row>
    <row r="166" spans="1:7" x14ac:dyDescent="0.25">
      <c r="A166" s="10">
        <v>45700</v>
      </c>
      <c r="B166" s="11" t="s">
        <v>17</v>
      </c>
      <c r="C166" s="11">
        <v>7376</v>
      </c>
      <c r="D166" s="11" t="s">
        <v>141</v>
      </c>
      <c r="E166" s="11"/>
      <c r="F166" s="12">
        <v>7600</v>
      </c>
      <c r="G166" s="51" t="s">
        <v>114</v>
      </c>
    </row>
    <row r="167" spans="1:7" x14ac:dyDescent="0.25">
      <c r="A167" s="10">
        <v>45700</v>
      </c>
      <c r="B167" s="11" t="s">
        <v>17</v>
      </c>
      <c r="C167" s="11">
        <v>7377</v>
      </c>
      <c r="D167" s="11" t="s">
        <v>280</v>
      </c>
      <c r="E167" s="11"/>
      <c r="F167" s="12">
        <v>9500</v>
      </c>
      <c r="G167" s="51" t="s">
        <v>114</v>
      </c>
    </row>
    <row r="168" spans="1:7" x14ac:dyDescent="0.25">
      <c r="A168" s="169">
        <v>45700</v>
      </c>
      <c r="B168" s="11" t="s">
        <v>17</v>
      </c>
      <c r="C168" s="11">
        <v>7378</v>
      </c>
      <c r="D168" s="11" t="s">
        <v>281</v>
      </c>
      <c r="E168" s="11"/>
      <c r="F168" s="12">
        <v>7600</v>
      </c>
      <c r="G168" s="51" t="s">
        <v>114</v>
      </c>
    </row>
    <row r="169" spans="1:7" x14ac:dyDescent="0.25">
      <c r="A169" s="169">
        <v>45700</v>
      </c>
      <c r="B169" s="11" t="s">
        <v>17</v>
      </c>
      <c r="C169" s="11">
        <v>7379</v>
      </c>
      <c r="D169" s="11" t="s">
        <v>142</v>
      </c>
      <c r="E169" s="11"/>
      <c r="F169" s="12">
        <v>7600</v>
      </c>
      <c r="G169" s="51" t="s">
        <v>114</v>
      </c>
    </row>
    <row r="170" spans="1:7" x14ac:dyDescent="0.25">
      <c r="A170" s="169">
        <v>45700</v>
      </c>
      <c r="B170" s="11" t="s">
        <v>17</v>
      </c>
      <c r="C170" s="11">
        <v>7380</v>
      </c>
      <c r="D170" s="11" t="s">
        <v>264</v>
      </c>
      <c r="E170" s="11"/>
      <c r="F170" s="12">
        <v>9500</v>
      </c>
      <c r="G170" s="51" t="s">
        <v>114</v>
      </c>
    </row>
    <row r="171" spans="1:7" x14ac:dyDescent="0.25">
      <c r="A171" s="10">
        <v>45700</v>
      </c>
      <c r="B171" s="11" t="s">
        <v>17</v>
      </c>
      <c r="C171" s="11">
        <v>7381</v>
      </c>
      <c r="D171" s="11" t="s">
        <v>81</v>
      </c>
      <c r="E171" s="11"/>
      <c r="F171" s="12">
        <v>7600</v>
      </c>
      <c r="G171" s="76" t="s">
        <v>282</v>
      </c>
    </row>
    <row r="172" spans="1:7" x14ac:dyDescent="0.25">
      <c r="A172" s="10">
        <v>45700</v>
      </c>
      <c r="B172" s="11" t="s">
        <v>17</v>
      </c>
      <c r="C172" s="11">
        <v>7382</v>
      </c>
      <c r="D172" s="11" t="s">
        <v>283</v>
      </c>
      <c r="E172" s="11"/>
      <c r="F172" s="12">
        <v>8075</v>
      </c>
      <c r="G172" s="76" t="s">
        <v>282</v>
      </c>
    </row>
    <row r="173" spans="1:7" x14ac:dyDescent="0.25">
      <c r="A173" s="10">
        <v>45700</v>
      </c>
      <c r="B173" s="11" t="s">
        <v>17</v>
      </c>
      <c r="C173" s="11">
        <v>7383</v>
      </c>
      <c r="D173" s="11" t="s">
        <v>80</v>
      </c>
      <c r="E173" s="11"/>
      <c r="F173" s="12">
        <v>30479.15</v>
      </c>
      <c r="G173" s="23" t="s">
        <v>284</v>
      </c>
    </row>
    <row r="174" spans="1:7" x14ac:dyDescent="0.25">
      <c r="A174" s="10">
        <v>45700</v>
      </c>
      <c r="B174" s="11" t="s">
        <v>17</v>
      </c>
      <c r="C174" s="11">
        <v>7384</v>
      </c>
      <c r="D174" s="11" t="s">
        <v>285</v>
      </c>
      <c r="E174" s="11"/>
      <c r="F174" s="12">
        <v>13300</v>
      </c>
      <c r="G174" s="23" t="s">
        <v>284</v>
      </c>
    </row>
    <row r="175" spans="1:7" x14ac:dyDescent="0.25">
      <c r="A175" s="10">
        <v>45700</v>
      </c>
      <c r="B175" s="11" t="s">
        <v>17</v>
      </c>
      <c r="C175" s="11">
        <v>7385</v>
      </c>
      <c r="D175" s="11" t="s">
        <v>286</v>
      </c>
      <c r="E175" s="11"/>
      <c r="F175" s="12">
        <v>40612.5</v>
      </c>
      <c r="G175" s="23" t="s">
        <v>284</v>
      </c>
    </row>
    <row r="176" spans="1:7" x14ac:dyDescent="0.25">
      <c r="A176" s="10">
        <v>45700</v>
      </c>
      <c r="B176" s="11" t="s">
        <v>17</v>
      </c>
      <c r="C176" s="11">
        <v>7386</v>
      </c>
      <c r="D176" s="170" t="s">
        <v>287</v>
      </c>
      <c r="E176" s="11"/>
      <c r="F176" s="12">
        <v>41325</v>
      </c>
      <c r="G176" s="23" t="s">
        <v>284</v>
      </c>
    </row>
    <row r="177" spans="1:7" x14ac:dyDescent="0.25">
      <c r="A177" s="10">
        <v>45700</v>
      </c>
      <c r="B177" s="11" t="s">
        <v>17</v>
      </c>
      <c r="C177" s="11">
        <v>7387</v>
      </c>
      <c r="D177" s="11" t="s">
        <v>288</v>
      </c>
      <c r="E177" s="11"/>
      <c r="F177" s="12">
        <v>1350</v>
      </c>
      <c r="G177" s="52" t="s">
        <v>121</v>
      </c>
    </row>
    <row r="178" spans="1:7" x14ac:dyDescent="0.25">
      <c r="A178" s="10">
        <v>45700</v>
      </c>
      <c r="B178" s="11" t="s">
        <v>17</v>
      </c>
      <c r="C178" s="11">
        <v>7388</v>
      </c>
      <c r="D178" s="11" t="s">
        <v>289</v>
      </c>
      <c r="E178" s="11"/>
      <c r="F178" s="12">
        <v>5300</v>
      </c>
      <c r="G178" s="52" t="s">
        <v>121</v>
      </c>
    </row>
    <row r="179" spans="1:7" x14ac:dyDescent="0.25">
      <c r="A179" s="10">
        <v>45700</v>
      </c>
      <c r="B179" s="11" t="s">
        <v>17</v>
      </c>
      <c r="C179" s="11">
        <v>7389</v>
      </c>
      <c r="D179" s="11" t="s">
        <v>289</v>
      </c>
      <c r="E179" s="11"/>
      <c r="F179" s="12">
        <v>5300</v>
      </c>
      <c r="G179" s="52" t="s">
        <v>121</v>
      </c>
    </row>
    <row r="180" spans="1:7" x14ac:dyDescent="0.25">
      <c r="A180" s="10">
        <v>45700</v>
      </c>
      <c r="B180" s="11" t="s">
        <v>17</v>
      </c>
      <c r="C180" s="11">
        <v>7390</v>
      </c>
      <c r="D180" s="11" t="s">
        <v>290</v>
      </c>
      <c r="E180" s="11"/>
      <c r="F180" s="12">
        <v>907.5</v>
      </c>
      <c r="G180" s="52" t="s">
        <v>121</v>
      </c>
    </row>
    <row r="181" spans="1:7" x14ac:dyDescent="0.25">
      <c r="A181" s="10">
        <v>45700</v>
      </c>
      <c r="B181" s="11" t="s">
        <v>17</v>
      </c>
      <c r="C181" s="11">
        <v>7391</v>
      </c>
      <c r="D181" s="11" t="s">
        <v>271</v>
      </c>
      <c r="E181" s="11"/>
      <c r="F181" s="12">
        <v>1237.5</v>
      </c>
      <c r="G181" s="52" t="s">
        <v>121</v>
      </c>
    </row>
    <row r="182" spans="1:7" x14ac:dyDescent="0.25">
      <c r="A182" s="10">
        <v>45700</v>
      </c>
      <c r="B182" s="11" t="s">
        <v>17</v>
      </c>
      <c r="C182" s="11">
        <v>7392</v>
      </c>
      <c r="D182" s="11" t="s">
        <v>291</v>
      </c>
      <c r="E182" s="11"/>
      <c r="F182" s="12">
        <v>7500</v>
      </c>
      <c r="G182" s="52" t="s">
        <v>292</v>
      </c>
    </row>
    <row r="183" spans="1:7" x14ac:dyDescent="0.25">
      <c r="A183" s="10">
        <v>45700</v>
      </c>
      <c r="B183" s="11" t="s">
        <v>17</v>
      </c>
      <c r="C183" s="11">
        <v>7393</v>
      </c>
      <c r="D183" s="11" t="s">
        <v>293</v>
      </c>
      <c r="E183" s="11"/>
      <c r="F183" s="12">
        <v>3993.31</v>
      </c>
      <c r="G183" s="52" t="s">
        <v>76</v>
      </c>
    </row>
    <row r="184" spans="1:7" x14ac:dyDescent="0.25">
      <c r="A184" s="10">
        <v>45700</v>
      </c>
      <c r="B184" s="11" t="s">
        <v>17</v>
      </c>
      <c r="C184" s="11">
        <v>7394</v>
      </c>
      <c r="D184" s="11" t="s">
        <v>293</v>
      </c>
      <c r="E184" s="11"/>
      <c r="F184" s="12">
        <v>28250</v>
      </c>
      <c r="G184" s="52" t="s">
        <v>76</v>
      </c>
    </row>
    <row r="185" spans="1:7" x14ac:dyDescent="0.25">
      <c r="A185" s="10">
        <v>45789</v>
      </c>
      <c r="B185" s="11" t="s">
        <v>17</v>
      </c>
      <c r="C185" s="11">
        <v>7395</v>
      </c>
      <c r="D185" s="11" t="s">
        <v>294</v>
      </c>
      <c r="E185" s="11"/>
      <c r="F185" s="12">
        <v>91665.39</v>
      </c>
      <c r="G185" s="52" t="s">
        <v>76</v>
      </c>
    </row>
    <row r="186" spans="1:7" x14ac:dyDescent="0.25">
      <c r="A186" s="10">
        <v>45700</v>
      </c>
      <c r="B186" s="11" t="s">
        <v>17</v>
      </c>
      <c r="C186" s="11">
        <v>7396</v>
      </c>
      <c r="D186" s="11" t="s">
        <v>295</v>
      </c>
      <c r="E186" s="11"/>
      <c r="F186" s="12">
        <v>9097.4599999999991</v>
      </c>
      <c r="G186" s="52" t="s">
        <v>76</v>
      </c>
    </row>
    <row r="187" spans="1:7" x14ac:dyDescent="0.25">
      <c r="A187" s="10">
        <v>45700</v>
      </c>
      <c r="B187" s="11" t="s">
        <v>17</v>
      </c>
      <c r="C187" s="11">
        <v>7397</v>
      </c>
      <c r="D187" s="11" t="s">
        <v>295</v>
      </c>
      <c r="E187" s="11"/>
      <c r="F187" s="12">
        <v>33813.81</v>
      </c>
      <c r="G187" s="52" t="s">
        <v>76</v>
      </c>
    </row>
    <row r="188" spans="1:7" x14ac:dyDescent="0.25">
      <c r="A188" s="10">
        <v>45700</v>
      </c>
      <c r="B188" s="11" t="s">
        <v>17</v>
      </c>
      <c r="C188" s="11">
        <v>7398</v>
      </c>
      <c r="D188" s="11" t="s">
        <v>296</v>
      </c>
      <c r="E188" s="11"/>
      <c r="F188" s="12">
        <v>13215.25</v>
      </c>
      <c r="G188" s="52" t="s">
        <v>76</v>
      </c>
    </row>
    <row r="189" spans="1:7" x14ac:dyDescent="0.25">
      <c r="A189" s="10">
        <v>45700</v>
      </c>
      <c r="B189" s="11" t="s">
        <v>17</v>
      </c>
      <c r="C189" s="11">
        <v>7399</v>
      </c>
      <c r="D189" s="11" t="s">
        <v>297</v>
      </c>
      <c r="E189" s="11"/>
      <c r="F189" s="12">
        <v>80018.55</v>
      </c>
      <c r="G189" s="52" t="s">
        <v>76</v>
      </c>
    </row>
    <row r="190" spans="1:7" x14ac:dyDescent="0.25">
      <c r="A190" s="10" t="s">
        <v>298</v>
      </c>
      <c r="B190" s="11" t="s">
        <v>17</v>
      </c>
      <c r="C190" s="11">
        <v>7400</v>
      </c>
      <c r="D190" s="11" t="s">
        <v>78</v>
      </c>
      <c r="E190" s="11"/>
      <c r="F190" s="12">
        <v>24088.560000000001</v>
      </c>
      <c r="G190" s="52" t="s">
        <v>76</v>
      </c>
    </row>
    <row r="191" spans="1:7" x14ac:dyDescent="0.25">
      <c r="A191" s="10">
        <v>45700</v>
      </c>
      <c r="B191" s="11" t="s">
        <v>17</v>
      </c>
      <c r="C191" s="11">
        <v>7401</v>
      </c>
      <c r="D191" s="11" t="s">
        <v>299</v>
      </c>
      <c r="E191" s="11"/>
      <c r="F191" s="12">
        <v>89157</v>
      </c>
      <c r="G191" s="52" t="s">
        <v>76</v>
      </c>
    </row>
    <row r="192" spans="1:7" x14ac:dyDescent="0.25">
      <c r="A192" s="10">
        <v>45700</v>
      </c>
      <c r="B192" s="11" t="s">
        <v>17</v>
      </c>
      <c r="C192" s="11">
        <v>7402</v>
      </c>
      <c r="D192" s="11" t="s">
        <v>300</v>
      </c>
      <c r="E192" s="11"/>
      <c r="F192" s="12">
        <v>2390.23</v>
      </c>
      <c r="G192" s="52" t="s">
        <v>76</v>
      </c>
    </row>
    <row r="193" spans="1:7" x14ac:dyDescent="0.25">
      <c r="A193" s="10">
        <v>45700</v>
      </c>
      <c r="B193" s="11" t="s">
        <v>17</v>
      </c>
      <c r="C193" s="11">
        <v>7403</v>
      </c>
      <c r="D193" s="11" t="s">
        <v>300</v>
      </c>
      <c r="E193" s="11"/>
      <c r="F193" s="12">
        <v>98673.89</v>
      </c>
      <c r="G193" s="52" t="s">
        <v>76</v>
      </c>
    </row>
    <row r="194" spans="1:7" x14ac:dyDescent="0.25">
      <c r="A194" s="10">
        <v>45700</v>
      </c>
      <c r="B194" s="11" t="s">
        <v>17</v>
      </c>
      <c r="C194" s="11">
        <v>7404</v>
      </c>
      <c r="D194" s="11" t="s">
        <v>301</v>
      </c>
      <c r="E194" s="11"/>
      <c r="F194" s="12">
        <v>21187.5</v>
      </c>
      <c r="G194" s="52" t="s">
        <v>76</v>
      </c>
    </row>
    <row r="195" spans="1:7" x14ac:dyDescent="0.25">
      <c r="A195" s="10">
        <v>45702</v>
      </c>
      <c r="B195" s="11" t="s">
        <v>17</v>
      </c>
      <c r="C195" s="11">
        <v>7405</v>
      </c>
      <c r="D195" s="11" t="s">
        <v>352</v>
      </c>
      <c r="E195" s="11"/>
      <c r="F195" s="12">
        <v>4486</v>
      </c>
      <c r="G195" s="52" t="s">
        <v>266</v>
      </c>
    </row>
    <row r="196" spans="1:7" x14ac:dyDescent="0.25">
      <c r="A196" s="10">
        <v>45702</v>
      </c>
      <c r="B196" s="11" t="s">
        <v>17</v>
      </c>
      <c r="C196" s="11">
        <v>7406</v>
      </c>
      <c r="D196" s="11" t="s">
        <v>353</v>
      </c>
      <c r="E196" s="11"/>
      <c r="F196" s="12">
        <v>30682</v>
      </c>
      <c r="G196" s="52" t="s">
        <v>354</v>
      </c>
    </row>
    <row r="197" spans="1:7" x14ac:dyDescent="0.25">
      <c r="A197" s="10">
        <v>45702</v>
      </c>
      <c r="B197" s="11" t="s">
        <v>17</v>
      </c>
      <c r="C197" s="11">
        <v>7407</v>
      </c>
      <c r="D197" s="11" t="s">
        <v>355</v>
      </c>
      <c r="E197" s="11"/>
      <c r="F197" s="12">
        <v>4175</v>
      </c>
      <c r="G197" s="52" t="s">
        <v>266</v>
      </c>
    </row>
    <row r="198" spans="1:7" x14ac:dyDescent="0.25">
      <c r="A198" s="10">
        <v>45702</v>
      </c>
      <c r="B198" s="11" t="s">
        <v>17</v>
      </c>
      <c r="C198" s="11">
        <v>7408</v>
      </c>
      <c r="D198" s="11" t="s">
        <v>152</v>
      </c>
      <c r="E198" s="11"/>
      <c r="F198" s="12">
        <v>4750</v>
      </c>
      <c r="G198" s="52" t="s">
        <v>356</v>
      </c>
    </row>
    <row r="199" spans="1:7" x14ac:dyDescent="0.25">
      <c r="A199" s="10">
        <v>45702</v>
      </c>
      <c r="B199" s="11" t="s">
        <v>17</v>
      </c>
      <c r="C199" s="11">
        <v>7409</v>
      </c>
      <c r="D199" s="11" t="s">
        <v>152</v>
      </c>
      <c r="E199" s="11"/>
      <c r="F199" s="12">
        <v>4750</v>
      </c>
      <c r="G199" s="52" t="s">
        <v>356</v>
      </c>
    </row>
    <row r="200" spans="1:7" x14ac:dyDescent="0.25">
      <c r="A200" s="10">
        <v>45702</v>
      </c>
      <c r="B200" s="11" t="s">
        <v>17</v>
      </c>
      <c r="C200" s="11">
        <v>7410</v>
      </c>
      <c r="D200" s="11" t="s">
        <v>272</v>
      </c>
      <c r="E200" s="11"/>
      <c r="F200" s="12">
        <v>2200</v>
      </c>
      <c r="G200" s="52" t="s">
        <v>356</v>
      </c>
    </row>
    <row r="201" spans="1:7" x14ac:dyDescent="0.25">
      <c r="A201" s="10">
        <v>45702</v>
      </c>
      <c r="B201" s="11" t="s">
        <v>17</v>
      </c>
      <c r="C201" s="11">
        <v>7411</v>
      </c>
      <c r="D201" s="11" t="s">
        <v>272</v>
      </c>
      <c r="E201" s="11"/>
      <c r="F201" s="12">
        <v>3400</v>
      </c>
      <c r="G201" s="52" t="s">
        <v>356</v>
      </c>
    </row>
    <row r="202" spans="1:7" x14ac:dyDescent="0.25">
      <c r="A202" s="10">
        <v>45702</v>
      </c>
      <c r="B202" s="11" t="s">
        <v>17</v>
      </c>
      <c r="C202" s="11">
        <v>7412</v>
      </c>
      <c r="D202" s="11" t="s">
        <v>273</v>
      </c>
      <c r="E202" s="11"/>
      <c r="F202" s="12">
        <v>3200</v>
      </c>
      <c r="G202" s="52" t="s">
        <v>356</v>
      </c>
    </row>
    <row r="203" spans="1:7" x14ac:dyDescent="0.25">
      <c r="A203" s="10">
        <v>45702</v>
      </c>
      <c r="B203" s="11" t="s">
        <v>17</v>
      </c>
      <c r="C203" s="11">
        <v>7413</v>
      </c>
      <c r="D203" s="11" t="s">
        <v>289</v>
      </c>
      <c r="E203" s="11"/>
      <c r="F203" s="12">
        <v>1355</v>
      </c>
      <c r="G203" s="52" t="s">
        <v>356</v>
      </c>
    </row>
    <row r="204" spans="1:7" x14ac:dyDescent="0.25">
      <c r="A204" s="10">
        <v>45702</v>
      </c>
      <c r="B204" s="11" t="s">
        <v>17</v>
      </c>
      <c r="C204" s="11">
        <v>7414</v>
      </c>
      <c r="D204" s="11" t="s">
        <v>78</v>
      </c>
      <c r="E204" s="11"/>
      <c r="F204" s="12">
        <v>8779.1299999999992</v>
      </c>
      <c r="G204" s="52" t="s">
        <v>357</v>
      </c>
    </row>
    <row r="205" spans="1:7" x14ac:dyDescent="0.25">
      <c r="A205" s="10">
        <v>45702</v>
      </c>
      <c r="B205" s="11" t="s">
        <v>17</v>
      </c>
      <c r="C205" s="11">
        <v>7415</v>
      </c>
      <c r="D205" s="11" t="s">
        <v>300</v>
      </c>
      <c r="E205" s="11"/>
      <c r="F205" s="12">
        <v>50211.83</v>
      </c>
      <c r="G205" s="52" t="s">
        <v>358</v>
      </c>
    </row>
    <row r="206" spans="1:7" x14ac:dyDescent="0.25">
      <c r="A206" s="10">
        <v>45702</v>
      </c>
      <c r="B206" s="11" t="s">
        <v>17</v>
      </c>
      <c r="C206" s="11">
        <v>7416</v>
      </c>
      <c r="D206" s="11" t="s">
        <v>359</v>
      </c>
      <c r="E206" s="11"/>
      <c r="F206" s="12">
        <v>205528.46</v>
      </c>
      <c r="G206" s="52" t="s">
        <v>360</v>
      </c>
    </row>
    <row r="207" spans="1:7" x14ac:dyDescent="0.25">
      <c r="A207" s="10">
        <v>45702</v>
      </c>
      <c r="B207" s="11" t="s">
        <v>17</v>
      </c>
      <c r="C207" s="11">
        <v>7417</v>
      </c>
      <c r="D207" s="11" t="s">
        <v>361</v>
      </c>
      <c r="E207" s="11"/>
      <c r="F207" s="12">
        <v>38440.11</v>
      </c>
      <c r="G207" s="52" t="s">
        <v>362</v>
      </c>
    </row>
    <row r="208" spans="1:7" x14ac:dyDescent="0.25">
      <c r="A208" s="10">
        <v>45702</v>
      </c>
      <c r="B208" s="11" t="s">
        <v>17</v>
      </c>
      <c r="C208" s="11">
        <v>7418</v>
      </c>
      <c r="D208" s="11" t="s">
        <v>363</v>
      </c>
      <c r="E208" s="11"/>
      <c r="F208" s="12">
        <v>19210</v>
      </c>
      <c r="G208" s="52" t="s">
        <v>364</v>
      </c>
    </row>
    <row r="209" spans="1:7" x14ac:dyDescent="0.25">
      <c r="A209" s="10">
        <v>45702</v>
      </c>
      <c r="B209" s="11" t="s">
        <v>17</v>
      </c>
      <c r="C209" s="11">
        <v>7419</v>
      </c>
      <c r="D209" s="11" t="s">
        <v>365</v>
      </c>
      <c r="E209" s="11"/>
      <c r="F209" s="12">
        <v>169651</v>
      </c>
      <c r="G209" s="52" t="s">
        <v>76</v>
      </c>
    </row>
    <row r="210" spans="1:7" x14ac:dyDescent="0.25">
      <c r="A210" s="10">
        <v>45705</v>
      </c>
      <c r="B210" s="11" t="s">
        <v>17</v>
      </c>
      <c r="C210" s="11">
        <v>7420</v>
      </c>
      <c r="D210" s="11" t="s">
        <v>93</v>
      </c>
      <c r="E210" s="11"/>
      <c r="F210" s="12">
        <v>7050</v>
      </c>
      <c r="G210" s="52" t="s">
        <v>356</v>
      </c>
    </row>
    <row r="211" spans="1:7" x14ac:dyDescent="0.25">
      <c r="A211" s="10">
        <v>45705</v>
      </c>
      <c r="B211" s="11" t="s">
        <v>17</v>
      </c>
      <c r="C211" s="11">
        <v>7421</v>
      </c>
      <c r="D211" s="11" t="s">
        <v>93</v>
      </c>
      <c r="E211" s="11"/>
      <c r="F211" s="12">
        <v>7050</v>
      </c>
      <c r="G211" s="52" t="s">
        <v>356</v>
      </c>
    </row>
    <row r="212" spans="1:7" x14ac:dyDescent="0.25">
      <c r="A212" s="10">
        <v>45705</v>
      </c>
      <c r="B212" s="11" t="s">
        <v>17</v>
      </c>
      <c r="C212" s="11">
        <v>7422</v>
      </c>
      <c r="D212" s="11" t="s">
        <v>93</v>
      </c>
      <c r="E212" s="11"/>
      <c r="F212" s="12">
        <v>7050</v>
      </c>
      <c r="G212" s="52" t="s">
        <v>356</v>
      </c>
    </row>
    <row r="213" spans="1:7" x14ac:dyDescent="0.25">
      <c r="A213" s="10">
        <v>45705</v>
      </c>
      <c r="B213" s="11" t="s">
        <v>17</v>
      </c>
      <c r="C213" s="11">
        <v>7423</v>
      </c>
      <c r="D213" s="11" t="s">
        <v>366</v>
      </c>
      <c r="E213" s="11"/>
      <c r="F213" s="12">
        <v>14690</v>
      </c>
      <c r="G213" s="52" t="s">
        <v>367</v>
      </c>
    </row>
    <row r="214" spans="1:7" x14ac:dyDescent="0.25">
      <c r="A214" s="10">
        <v>45708</v>
      </c>
      <c r="B214" s="11" t="s">
        <v>17</v>
      </c>
      <c r="C214" s="11">
        <v>7424</v>
      </c>
      <c r="D214" s="11" t="s">
        <v>273</v>
      </c>
      <c r="E214" s="11"/>
      <c r="F214" s="12">
        <v>3100</v>
      </c>
      <c r="G214" s="52" t="s">
        <v>356</v>
      </c>
    </row>
    <row r="215" spans="1:7" x14ac:dyDescent="0.25">
      <c r="A215" s="10">
        <v>45708</v>
      </c>
      <c r="B215" s="11" t="s">
        <v>17</v>
      </c>
      <c r="C215" s="11">
        <v>7425</v>
      </c>
      <c r="D215" s="11" t="s">
        <v>272</v>
      </c>
      <c r="E215" s="11"/>
      <c r="F215" s="12">
        <v>3800</v>
      </c>
      <c r="G215" s="52" t="s">
        <v>356</v>
      </c>
    </row>
    <row r="216" spans="1:7" x14ac:dyDescent="0.25">
      <c r="A216" s="10">
        <v>45709</v>
      </c>
      <c r="B216" s="11" t="s">
        <v>17</v>
      </c>
      <c r="C216" s="11">
        <v>7426</v>
      </c>
      <c r="D216" s="11" t="s">
        <v>90</v>
      </c>
      <c r="E216" s="11"/>
      <c r="F216" s="12">
        <v>4600</v>
      </c>
      <c r="G216" s="52" t="s">
        <v>356</v>
      </c>
    </row>
    <row r="217" spans="1:7" x14ac:dyDescent="0.25">
      <c r="A217" s="10">
        <v>45709</v>
      </c>
      <c r="B217" s="11" t="s">
        <v>17</v>
      </c>
      <c r="C217" s="11">
        <v>7427</v>
      </c>
      <c r="D217" s="11" t="s">
        <v>90</v>
      </c>
      <c r="E217" s="11"/>
      <c r="F217" s="12">
        <v>1950</v>
      </c>
      <c r="G217" s="52" t="s">
        <v>356</v>
      </c>
    </row>
    <row r="218" spans="1:7" x14ac:dyDescent="0.25">
      <c r="A218" s="10">
        <v>45709</v>
      </c>
      <c r="B218" s="11" t="s">
        <v>17</v>
      </c>
      <c r="C218" s="11">
        <v>7428</v>
      </c>
      <c r="D218" s="11" t="s">
        <v>93</v>
      </c>
      <c r="E218" s="11"/>
      <c r="F218" s="12">
        <v>2510</v>
      </c>
      <c r="G218" s="52" t="s">
        <v>356</v>
      </c>
    </row>
    <row r="219" spans="1:7" x14ac:dyDescent="0.25">
      <c r="A219" s="10">
        <v>45709</v>
      </c>
      <c r="B219" s="11" t="s">
        <v>17</v>
      </c>
      <c r="C219" s="11">
        <v>7429</v>
      </c>
      <c r="D219" s="11" t="s">
        <v>368</v>
      </c>
      <c r="E219" s="11"/>
      <c r="F219" s="12">
        <v>35000</v>
      </c>
      <c r="G219" s="52" t="s">
        <v>373</v>
      </c>
    </row>
    <row r="220" spans="1:7" x14ac:dyDescent="0.25">
      <c r="A220" s="10">
        <v>45713</v>
      </c>
      <c r="B220" s="11" t="s">
        <v>17</v>
      </c>
      <c r="C220" s="11">
        <v>7430</v>
      </c>
      <c r="D220" s="11" t="s">
        <v>369</v>
      </c>
      <c r="E220" s="11"/>
      <c r="F220" s="12">
        <v>2510</v>
      </c>
      <c r="G220" s="52" t="s">
        <v>356</v>
      </c>
    </row>
    <row r="221" spans="1:7" x14ac:dyDescent="0.25">
      <c r="A221" s="10">
        <v>45713</v>
      </c>
      <c r="B221" s="11" t="s">
        <v>17</v>
      </c>
      <c r="C221" s="11">
        <v>7431</v>
      </c>
      <c r="D221" s="11" t="s">
        <v>90</v>
      </c>
      <c r="E221" s="11"/>
      <c r="F221" s="12">
        <v>2750</v>
      </c>
      <c r="G221" s="52" t="s">
        <v>356</v>
      </c>
    </row>
    <row r="222" spans="1:7" x14ac:dyDescent="0.25">
      <c r="A222" s="10">
        <v>45713</v>
      </c>
      <c r="B222" s="11" t="s">
        <v>17</v>
      </c>
      <c r="C222" s="11">
        <v>7432</v>
      </c>
      <c r="D222" s="11" t="s">
        <v>153</v>
      </c>
      <c r="E222" s="11"/>
      <c r="F222" s="12">
        <v>10000</v>
      </c>
      <c r="G222" s="52" t="s">
        <v>370</v>
      </c>
    </row>
    <row r="223" spans="1:7" x14ac:dyDescent="0.25">
      <c r="A223" s="10">
        <v>45713</v>
      </c>
      <c r="B223" s="11" t="s">
        <v>17</v>
      </c>
      <c r="C223" s="11">
        <v>7433</v>
      </c>
      <c r="D223" s="11" t="s">
        <v>371</v>
      </c>
      <c r="E223" s="11"/>
      <c r="F223" s="12">
        <v>9123.7199999999993</v>
      </c>
      <c r="G223" s="52" t="s">
        <v>372</v>
      </c>
    </row>
    <row r="224" spans="1:7" x14ac:dyDescent="0.25">
      <c r="A224" s="10">
        <v>45713</v>
      </c>
      <c r="B224" s="11" t="s">
        <v>17</v>
      </c>
      <c r="C224" s="11">
        <v>7434</v>
      </c>
      <c r="D224" s="11" t="s">
        <v>374</v>
      </c>
      <c r="E224" s="11"/>
      <c r="F224" s="12">
        <v>76048.429999999993</v>
      </c>
      <c r="G224" s="52" t="s">
        <v>375</v>
      </c>
    </row>
    <row r="225" spans="1:7" ht="15.75" x14ac:dyDescent="0.25">
      <c r="A225" s="10">
        <v>45713</v>
      </c>
      <c r="B225" s="11" t="s">
        <v>17</v>
      </c>
      <c r="C225" s="11">
        <v>7435</v>
      </c>
      <c r="D225" s="173" t="s">
        <v>365</v>
      </c>
      <c r="E225" s="11"/>
      <c r="F225" s="12">
        <v>155230</v>
      </c>
      <c r="G225" s="52" t="s">
        <v>376</v>
      </c>
    </row>
    <row r="226" spans="1:7" ht="15.75" x14ac:dyDescent="0.25">
      <c r="A226" s="10">
        <v>45713</v>
      </c>
      <c r="B226" s="11" t="s">
        <v>17</v>
      </c>
      <c r="C226" s="11">
        <v>7436</v>
      </c>
      <c r="D226" s="173" t="s">
        <v>365</v>
      </c>
      <c r="E226" s="11"/>
      <c r="F226" s="12">
        <v>146680</v>
      </c>
      <c r="G226" s="52" t="s">
        <v>376</v>
      </c>
    </row>
    <row r="227" spans="1:7" x14ac:dyDescent="0.25">
      <c r="A227" s="10">
        <v>45713</v>
      </c>
      <c r="B227" s="11" t="s">
        <v>17</v>
      </c>
      <c r="C227" s="11">
        <v>7437</v>
      </c>
      <c r="D227" s="11" t="s">
        <v>293</v>
      </c>
      <c r="E227" s="11"/>
      <c r="F227" s="12">
        <v>144421.54999999999</v>
      </c>
      <c r="G227" s="52" t="s">
        <v>376</v>
      </c>
    </row>
    <row r="228" spans="1:7" x14ac:dyDescent="0.25">
      <c r="A228" s="10">
        <v>45713</v>
      </c>
      <c r="B228" s="11" t="s">
        <v>17</v>
      </c>
      <c r="C228" s="11">
        <v>7438</v>
      </c>
      <c r="D228" s="11" t="s">
        <v>276</v>
      </c>
      <c r="E228" s="11"/>
      <c r="F228" s="12">
        <v>75000</v>
      </c>
      <c r="G228" s="52" t="s">
        <v>377</v>
      </c>
    </row>
    <row r="229" spans="1:7" x14ac:dyDescent="0.25">
      <c r="A229" s="10">
        <v>45713</v>
      </c>
      <c r="B229" s="11" t="s">
        <v>17</v>
      </c>
      <c r="C229" s="11">
        <v>7439</v>
      </c>
      <c r="D229" s="11" t="s">
        <v>91</v>
      </c>
      <c r="E229" s="11"/>
      <c r="F229" s="12">
        <v>35000</v>
      </c>
      <c r="G229" s="52" t="s">
        <v>377</v>
      </c>
    </row>
    <row r="230" spans="1:7" x14ac:dyDescent="0.25">
      <c r="A230" s="10">
        <v>45713</v>
      </c>
      <c r="B230" s="11" t="s">
        <v>17</v>
      </c>
      <c r="C230" s="11">
        <v>7440</v>
      </c>
      <c r="D230" s="11" t="s">
        <v>152</v>
      </c>
      <c r="E230" s="11"/>
      <c r="F230" s="12">
        <v>13500</v>
      </c>
      <c r="G230" s="52" t="s">
        <v>377</v>
      </c>
    </row>
    <row r="231" spans="1:7" x14ac:dyDescent="0.25">
      <c r="A231" s="10">
        <v>45714</v>
      </c>
      <c r="B231" s="11" t="s">
        <v>17</v>
      </c>
      <c r="C231" s="11">
        <v>7441</v>
      </c>
      <c r="D231" s="11" t="s">
        <v>293</v>
      </c>
      <c r="E231" s="11"/>
      <c r="F231" s="12">
        <v>28981.17</v>
      </c>
      <c r="G231" s="52" t="s">
        <v>376</v>
      </c>
    </row>
    <row r="232" spans="1:7" x14ac:dyDescent="0.25">
      <c r="A232" s="10">
        <v>45714</v>
      </c>
      <c r="B232" s="11" t="s">
        <v>17</v>
      </c>
      <c r="C232" s="11">
        <v>7442</v>
      </c>
      <c r="D232" s="11" t="s">
        <v>293</v>
      </c>
      <c r="E232" s="11"/>
      <c r="F232" s="12">
        <v>125789.97</v>
      </c>
      <c r="G232" s="52" t="s">
        <v>376</v>
      </c>
    </row>
    <row r="233" spans="1:7" x14ac:dyDescent="0.25">
      <c r="A233" s="10">
        <v>45714</v>
      </c>
      <c r="B233" s="11" t="s">
        <v>17</v>
      </c>
      <c r="C233" s="11">
        <v>7443</v>
      </c>
      <c r="D233" s="11" t="s">
        <v>293</v>
      </c>
      <c r="E233" s="11"/>
      <c r="F233" s="12">
        <v>162166.70000000001</v>
      </c>
      <c r="G233" s="52" t="s">
        <v>376</v>
      </c>
    </row>
    <row r="234" spans="1:7" x14ac:dyDescent="0.25">
      <c r="A234" s="10">
        <v>45714</v>
      </c>
      <c r="B234" s="11" t="s">
        <v>17</v>
      </c>
      <c r="C234" s="11">
        <v>7444</v>
      </c>
      <c r="D234" s="11" t="s">
        <v>378</v>
      </c>
      <c r="E234" s="11"/>
      <c r="F234" s="12">
        <v>67800</v>
      </c>
      <c r="G234" s="52" t="s">
        <v>376</v>
      </c>
    </row>
    <row r="235" spans="1:7" x14ac:dyDescent="0.25">
      <c r="A235" s="10">
        <v>45714</v>
      </c>
      <c r="B235" s="11" t="s">
        <v>17</v>
      </c>
      <c r="C235" s="11">
        <v>7445</v>
      </c>
      <c r="D235" s="11" t="s">
        <v>379</v>
      </c>
      <c r="E235" s="11"/>
      <c r="F235" s="12">
        <v>273402.53999999998</v>
      </c>
      <c r="G235" s="52" t="s">
        <v>376</v>
      </c>
    </row>
    <row r="236" spans="1:7" ht="15.75" x14ac:dyDescent="0.25">
      <c r="A236" s="80"/>
      <c r="B236" s="20"/>
      <c r="C236" s="20"/>
      <c r="D236" s="28" t="s">
        <v>32</v>
      </c>
      <c r="E236" s="20"/>
      <c r="F236" s="81">
        <f>SUM(F138:F235)</f>
        <v>3258962.47</v>
      </c>
      <c r="G236" s="82"/>
    </row>
    <row r="237" spans="1:7" ht="16.5" thickBot="1" x14ac:dyDescent="0.3">
      <c r="A237" s="83"/>
      <c r="B237" s="84"/>
      <c r="C237" s="84"/>
      <c r="D237" s="85"/>
      <c r="E237" s="84"/>
      <c r="F237" s="86"/>
      <c r="G237" s="87"/>
    </row>
    <row r="238" spans="1:7" x14ac:dyDescent="0.25">
      <c r="A238" s="88"/>
      <c r="B238" s="89"/>
      <c r="C238" s="90"/>
      <c r="D238" s="91" t="s">
        <v>33</v>
      </c>
      <c r="E238" s="92"/>
      <c r="F238" s="93"/>
      <c r="G238" s="94"/>
    </row>
    <row r="239" spans="1:7" x14ac:dyDescent="0.25">
      <c r="A239" s="16">
        <v>45691</v>
      </c>
      <c r="B239" s="11" t="s">
        <v>17</v>
      </c>
      <c r="C239" s="95" t="s">
        <v>380</v>
      </c>
      <c r="D239" s="11" t="s">
        <v>150</v>
      </c>
      <c r="E239" s="11"/>
      <c r="F239" s="12">
        <v>10553394.92</v>
      </c>
      <c r="G239" s="52" t="s">
        <v>376</v>
      </c>
    </row>
    <row r="240" spans="1:7" x14ac:dyDescent="0.25">
      <c r="A240" s="24">
        <v>45735</v>
      </c>
      <c r="B240" s="25" t="s">
        <v>17</v>
      </c>
      <c r="C240" s="96" t="s">
        <v>381</v>
      </c>
      <c r="D240" s="11" t="s">
        <v>150</v>
      </c>
      <c r="E240" s="25"/>
      <c r="F240" s="26">
        <v>9435244.25</v>
      </c>
      <c r="G240" s="52" t="s">
        <v>376</v>
      </c>
    </row>
    <row r="241" spans="1:7" ht="15.75" thickBot="1" x14ac:dyDescent="0.3">
      <c r="A241" s="27"/>
      <c r="B241" s="11"/>
      <c r="C241" s="97"/>
      <c r="D241" s="61" t="s">
        <v>34</v>
      </c>
      <c r="E241" s="20"/>
      <c r="F241" s="22">
        <f>SUM(F239:F240)</f>
        <v>19988639.170000002</v>
      </c>
      <c r="G241" s="82"/>
    </row>
    <row r="242" spans="1:7" ht="15.75" thickBot="1" x14ac:dyDescent="0.3">
      <c r="A242" s="98"/>
      <c r="B242" s="60"/>
      <c r="C242" s="60"/>
      <c r="D242" s="61"/>
      <c r="E242" s="60"/>
      <c r="F242" s="99"/>
      <c r="G242" s="63"/>
    </row>
    <row r="243" spans="1:7" x14ac:dyDescent="0.25">
      <c r="A243" s="116"/>
      <c r="B243" s="117"/>
      <c r="C243" s="118"/>
      <c r="D243" s="119" t="s">
        <v>36</v>
      </c>
      <c r="E243" s="120"/>
      <c r="F243" s="121"/>
      <c r="G243" s="122"/>
    </row>
    <row r="244" spans="1:7" x14ac:dyDescent="0.25">
      <c r="A244" s="27">
        <v>45713</v>
      </c>
      <c r="B244" s="11" t="s">
        <v>17</v>
      </c>
      <c r="C244" s="97" t="s">
        <v>382</v>
      </c>
      <c r="D244" s="20" t="s">
        <v>247</v>
      </c>
      <c r="E244" s="20"/>
      <c r="F244" s="123">
        <v>1038980.74</v>
      </c>
      <c r="G244" s="82" t="s">
        <v>383</v>
      </c>
    </row>
    <row r="245" spans="1:7" x14ac:dyDescent="0.25">
      <c r="A245" s="124"/>
      <c r="B245" s="11"/>
      <c r="C245" s="97"/>
      <c r="D245" s="113" t="s">
        <v>37</v>
      </c>
      <c r="E245" s="20"/>
      <c r="F245" s="22">
        <v>1038980.74</v>
      </c>
      <c r="G245" s="11"/>
    </row>
    <row r="246" spans="1:7" x14ac:dyDescent="0.25">
      <c r="A246" s="108"/>
      <c r="B246" s="115"/>
      <c r="C246" s="128"/>
      <c r="D246" s="113"/>
      <c r="E246" s="106"/>
      <c r="F246" s="114"/>
      <c r="G246" s="68"/>
    </row>
    <row r="247" spans="1:7" x14ac:dyDescent="0.25">
      <c r="A247" s="100"/>
      <c r="B247" s="101"/>
      <c r="C247" s="101"/>
      <c r="D247" s="102" t="s">
        <v>35</v>
      </c>
      <c r="E247" s="101"/>
      <c r="F247" s="101"/>
      <c r="G247" s="23"/>
    </row>
    <row r="248" spans="1:7" x14ac:dyDescent="0.25">
      <c r="A248" s="27">
        <v>45713</v>
      </c>
      <c r="B248" s="115" t="s">
        <v>17</v>
      </c>
      <c r="C248" s="109" t="s">
        <v>384</v>
      </c>
      <c r="D248" s="37" t="s">
        <v>251</v>
      </c>
      <c r="E248" s="106"/>
      <c r="F248" s="112">
        <v>30000</v>
      </c>
      <c r="G248" s="68" t="s">
        <v>386</v>
      </c>
    </row>
    <row r="249" spans="1:7" x14ac:dyDescent="0.25">
      <c r="A249" s="27">
        <v>45713</v>
      </c>
      <c r="B249" s="115" t="s">
        <v>17</v>
      </c>
      <c r="C249" s="109" t="s">
        <v>385</v>
      </c>
      <c r="D249" s="20" t="s">
        <v>247</v>
      </c>
      <c r="E249" s="106"/>
      <c r="F249" s="112">
        <v>8601139.7799999993</v>
      </c>
      <c r="G249" s="82" t="s">
        <v>383</v>
      </c>
    </row>
    <row r="250" spans="1:7" x14ac:dyDescent="0.25">
      <c r="A250" s="108"/>
      <c r="B250" s="115"/>
      <c r="C250" s="128"/>
      <c r="D250" s="113" t="s">
        <v>37</v>
      </c>
      <c r="E250" s="106"/>
      <c r="F250" s="129">
        <f>SUM(F248:F249)</f>
        <v>8631139.7799999993</v>
      </c>
      <c r="G250" s="68"/>
    </row>
    <row r="251" spans="1:7" x14ac:dyDescent="0.25">
      <c r="A251" s="108"/>
      <c r="B251" s="115"/>
      <c r="C251" s="128"/>
      <c r="D251" s="113"/>
      <c r="E251" s="130"/>
      <c r="F251" s="131"/>
      <c r="G251" s="68"/>
    </row>
    <row r="252" spans="1:7" x14ac:dyDescent="0.25">
      <c r="A252" s="116"/>
      <c r="B252" s="117"/>
      <c r="C252" s="118"/>
      <c r="D252" s="132" t="s">
        <v>38</v>
      </c>
      <c r="E252" s="66"/>
      <c r="F252" s="133"/>
      <c r="G252" s="122"/>
    </row>
    <row r="253" spans="1:7" x14ac:dyDescent="0.25">
      <c r="A253" s="134">
        <v>45698</v>
      </c>
      <c r="B253" s="34" t="s">
        <v>17</v>
      </c>
      <c r="C253" s="135"/>
      <c r="D253" s="166" t="s">
        <v>258</v>
      </c>
      <c r="E253" s="106"/>
      <c r="F253" s="137">
        <v>183500</v>
      </c>
      <c r="G253" s="166" t="s">
        <v>390</v>
      </c>
    </row>
    <row r="254" spans="1:7" x14ac:dyDescent="0.25">
      <c r="A254" s="139">
        <v>45713</v>
      </c>
      <c r="B254" s="34" t="s">
        <v>17</v>
      </c>
      <c r="C254" s="140"/>
      <c r="D254" s="166" t="s">
        <v>256</v>
      </c>
      <c r="E254" s="142"/>
      <c r="F254" s="143">
        <v>190305.64</v>
      </c>
      <c r="G254" s="138" t="s">
        <v>391</v>
      </c>
    </row>
    <row r="255" spans="1:7" x14ac:dyDescent="0.25">
      <c r="A255" s="139">
        <v>45713</v>
      </c>
      <c r="B255" s="34" t="s">
        <v>17</v>
      </c>
      <c r="C255" s="140"/>
      <c r="D255" s="166" t="s">
        <v>256</v>
      </c>
      <c r="E255" s="142"/>
      <c r="F255" s="143">
        <v>112.48</v>
      </c>
      <c r="G255" s="138" t="s">
        <v>391</v>
      </c>
    </row>
    <row r="256" spans="1:7" x14ac:dyDescent="0.25">
      <c r="A256" s="139">
        <v>45716</v>
      </c>
      <c r="B256" s="34" t="s">
        <v>17</v>
      </c>
      <c r="C256" s="140"/>
      <c r="D256" s="166" t="s">
        <v>256</v>
      </c>
      <c r="E256" s="142"/>
      <c r="F256" s="143">
        <v>48963</v>
      </c>
      <c r="G256" s="138" t="s">
        <v>440</v>
      </c>
    </row>
    <row r="257" spans="1:7" x14ac:dyDescent="0.25">
      <c r="A257" s="103"/>
      <c r="B257" s="37" t="s">
        <v>17</v>
      </c>
      <c r="C257" s="175" t="s">
        <v>39</v>
      </c>
      <c r="D257" s="58" t="s">
        <v>261</v>
      </c>
      <c r="E257" s="106" t="s">
        <v>40</v>
      </c>
      <c r="F257" s="129">
        <f>SUM(F253:F256)</f>
        <v>422881.12</v>
      </c>
      <c r="G257" s="23"/>
    </row>
    <row r="258" spans="1:7" ht="16.5" thickBot="1" x14ac:dyDescent="0.3">
      <c r="A258" s="148"/>
      <c r="B258" s="60"/>
      <c r="C258" s="60"/>
      <c r="D258" s="61" t="s">
        <v>41</v>
      </c>
      <c r="E258" s="149">
        <f>E36+E42</f>
        <v>33860274.799999997</v>
      </c>
      <c r="F258" s="149">
        <f>F135+F236+F241+F245+F250+F257</f>
        <v>35972100.659999996</v>
      </c>
      <c r="G258" s="63"/>
    </row>
    <row r="259" spans="1:7" ht="15.75" x14ac:dyDescent="0.25">
      <c r="A259" s="150"/>
      <c r="B259" s="150"/>
      <c r="C259" s="150"/>
      <c r="D259" s="151"/>
      <c r="E259" s="152"/>
      <c r="F259" s="152"/>
      <c r="G259" s="150"/>
    </row>
    <row r="260" spans="1:7" ht="15.75" x14ac:dyDescent="0.25">
      <c r="A260" s="150"/>
      <c r="B260" s="150"/>
      <c r="C260" s="150"/>
      <c r="D260" s="151"/>
      <c r="E260" s="152"/>
      <c r="F260" s="152"/>
      <c r="G260" s="150"/>
    </row>
    <row r="261" spans="1:7" ht="15.75" x14ac:dyDescent="0.25">
      <c r="A261" s="150"/>
      <c r="B261" s="150"/>
      <c r="C261" s="150"/>
      <c r="D261" s="151"/>
      <c r="E261" s="152"/>
      <c r="F261" s="152"/>
      <c r="G261" s="150"/>
    </row>
    <row r="262" spans="1:7" x14ac:dyDescent="0.25">
      <c r="A262" s="377" t="s">
        <v>42</v>
      </c>
      <c r="B262" s="377"/>
      <c r="C262" s="377"/>
      <c r="D262" s="382" t="s">
        <v>43</v>
      </c>
      <c r="E262" s="382"/>
      <c r="F262" s="382"/>
      <c r="G262" s="153"/>
    </row>
    <row r="263" spans="1:7" x14ac:dyDescent="0.25">
      <c r="A263" s="381" t="s">
        <v>54</v>
      </c>
      <c r="B263" s="381"/>
      <c r="C263" s="381"/>
      <c r="D263" s="382" t="s">
        <v>262</v>
      </c>
      <c r="E263" s="382"/>
      <c r="F263" s="382"/>
      <c r="G263" s="154"/>
    </row>
    <row r="264" spans="1:7" x14ac:dyDescent="0.25">
      <c r="A264" s="379" t="s">
        <v>45</v>
      </c>
      <c r="B264" s="379"/>
      <c r="C264" s="379"/>
      <c r="D264" s="383" t="s">
        <v>46</v>
      </c>
      <c r="E264" s="383"/>
      <c r="F264" s="383"/>
      <c r="G264" s="154"/>
    </row>
    <row r="265" spans="1:7" x14ac:dyDescent="0.25">
      <c r="A265" s="155"/>
      <c r="B265" s="155"/>
      <c r="C265" s="155"/>
      <c r="D265" s="155"/>
      <c r="E265" s="155"/>
      <c r="F265" s="155"/>
      <c r="G265" s="154"/>
    </row>
    <row r="266" spans="1:7" x14ac:dyDescent="0.25">
      <c r="A266" s="155"/>
      <c r="B266" s="155"/>
      <c r="C266" s="155"/>
      <c r="D266" s="155"/>
      <c r="E266" s="155"/>
      <c r="F266" s="155"/>
      <c r="G266" s="154"/>
    </row>
    <row r="267" spans="1:7" x14ac:dyDescent="0.25">
      <c r="A267" s="155"/>
      <c r="B267" s="155"/>
      <c r="C267" s="155"/>
      <c r="D267" s="155"/>
      <c r="E267" s="155"/>
      <c r="F267" s="155"/>
      <c r="G267" s="156"/>
    </row>
    <row r="268" spans="1:7" x14ac:dyDescent="0.25">
      <c r="A268" s="155"/>
      <c r="B268" s="155"/>
      <c r="C268" s="155"/>
      <c r="D268" s="155"/>
      <c r="E268" s="155"/>
      <c r="F268" s="155"/>
      <c r="G268" s="156"/>
    </row>
    <row r="269" spans="1:7" x14ac:dyDescent="0.25">
      <c r="A269" s="155"/>
      <c r="B269" s="155"/>
      <c r="C269" s="155"/>
      <c r="D269" s="155"/>
      <c r="E269" s="155"/>
      <c r="F269" s="155"/>
      <c r="G269" s="156"/>
    </row>
    <row r="270" spans="1:7" x14ac:dyDescent="0.25">
      <c r="A270" s="377" t="s">
        <v>47</v>
      </c>
      <c r="B270" s="377"/>
      <c r="C270" s="377"/>
      <c r="D270" s="378" t="s">
        <v>48</v>
      </c>
      <c r="E270" s="378"/>
      <c r="F270" s="378"/>
      <c r="G270" s="153"/>
    </row>
    <row r="271" spans="1:7" x14ac:dyDescent="0.25">
      <c r="A271" s="377" t="s">
        <v>49</v>
      </c>
      <c r="B271" s="377"/>
      <c r="C271" s="377"/>
      <c r="D271" s="378" t="s">
        <v>50</v>
      </c>
      <c r="E271" s="378"/>
      <c r="F271" s="378"/>
      <c r="G271" s="154"/>
    </row>
    <row r="272" spans="1:7" x14ac:dyDescent="0.25">
      <c r="A272" s="379" t="s">
        <v>51</v>
      </c>
      <c r="B272" s="379"/>
      <c r="C272" s="379"/>
      <c r="D272" s="376" t="s">
        <v>46</v>
      </c>
      <c r="E272" s="376"/>
      <c r="F272" s="376"/>
      <c r="G272" s="154"/>
    </row>
    <row r="273" spans="1:7" x14ac:dyDescent="0.25">
      <c r="A273" s="155"/>
      <c r="B273" s="155"/>
      <c r="C273" s="155"/>
      <c r="D273" s="155"/>
      <c r="E273" s="155"/>
      <c r="F273" s="155"/>
      <c r="G273" s="154"/>
    </row>
    <row r="274" spans="1:7" x14ac:dyDescent="0.25">
      <c r="A274" s="155"/>
      <c r="B274" s="155"/>
      <c r="C274" s="155"/>
      <c r="D274" s="155"/>
      <c r="E274" s="155"/>
      <c r="F274" s="155"/>
      <c r="G274" s="154"/>
    </row>
    <row r="275" spans="1:7" x14ac:dyDescent="0.25">
      <c r="A275" s="155"/>
      <c r="B275" s="155"/>
      <c r="C275" s="155"/>
      <c r="D275" s="155"/>
      <c r="E275" s="155"/>
      <c r="F275" s="155"/>
      <c r="G275" s="154"/>
    </row>
    <row r="276" spans="1:7" x14ac:dyDescent="0.25">
      <c r="A276" s="155"/>
      <c r="B276" s="155"/>
      <c r="C276" s="155"/>
      <c r="D276" s="155"/>
      <c r="E276" s="155"/>
      <c r="F276" s="155"/>
      <c r="G276" s="154"/>
    </row>
    <row r="277" spans="1:7" x14ac:dyDescent="0.25">
      <c r="A277" s="155"/>
      <c r="B277" s="155"/>
      <c r="C277" s="155"/>
      <c r="D277" s="155"/>
      <c r="E277" s="155"/>
      <c r="F277" s="155"/>
      <c r="G277" s="154"/>
    </row>
    <row r="278" spans="1:7" x14ac:dyDescent="0.25">
      <c r="A278" s="378" t="s">
        <v>52</v>
      </c>
      <c r="B278" s="378"/>
      <c r="C278" s="378"/>
      <c r="D278" s="378"/>
      <c r="E278" s="378"/>
      <c r="F278" s="378"/>
      <c r="G278" s="153"/>
    </row>
    <row r="279" spans="1:7" x14ac:dyDescent="0.25">
      <c r="A279" s="380" t="s">
        <v>55</v>
      </c>
      <c r="B279" s="380"/>
      <c r="C279" s="380"/>
      <c r="D279" s="380"/>
      <c r="E279" s="380"/>
      <c r="F279" s="380"/>
      <c r="G279" s="154"/>
    </row>
    <row r="280" spans="1:7" x14ac:dyDescent="0.25">
      <c r="A280" s="376" t="s">
        <v>53</v>
      </c>
      <c r="B280" s="376"/>
      <c r="C280" s="376"/>
      <c r="D280" s="376"/>
      <c r="E280" s="376"/>
      <c r="F280" s="376"/>
      <c r="G280" s="154"/>
    </row>
    <row r="281" spans="1:7" x14ac:dyDescent="0.25">
      <c r="A281" s="155"/>
      <c r="B281" s="155"/>
      <c r="C281" s="155"/>
      <c r="D281" s="155"/>
      <c r="E281" s="155"/>
      <c r="F281" s="155"/>
      <c r="G281" s="154"/>
    </row>
    <row r="282" spans="1:7" x14ac:dyDescent="0.25">
      <c r="A282" s="155"/>
      <c r="B282" s="155"/>
      <c r="C282" s="155"/>
      <c r="D282" s="155"/>
      <c r="E282" s="155"/>
      <c r="F282" s="155"/>
    </row>
  </sheetData>
  <mergeCells count="20">
    <mergeCell ref="A4:F4"/>
    <mergeCell ref="A5:F5"/>
    <mergeCell ref="A7:F7"/>
    <mergeCell ref="A38:F38"/>
    <mergeCell ref="A262:C262"/>
    <mergeCell ref="D262:F262"/>
    <mergeCell ref="I52:N52"/>
    <mergeCell ref="A280:F280"/>
    <mergeCell ref="A271:C271"/>
    <mergeCell ref="D271:F271"/>
    <mergeCell ref="A272:C272"/>
    <mergeCell ref="D272:F272"/>
    <mergeCell ref="A278:F278"/>
    <mergeCell ref="A279:F279"/>
    <mergeCell ref="A263:C263"/>
    <mergeCell ref="D263:F263"/>
    <mergeCell ref="A264:C264"/>
    <mergeCell ref="D264:F264"/>
    <mergeCell ref="A270:C270"/>
    <mergeCell ref="D270:F270"/>
  </mergeCells>
  <dataValidations count="1">
    <dataValidation type="list" allowBlank="1" showInputMessage="1" promptTitle="ELEGIR TIPO DE INGRESO O EGRESO" sqref="B238 B246 B243 B248:B257">
      <formula1>$H$6:$H$7</formula1>
    </dataValidation>
  </dataValidations>
  <pageMargins left="0.70866141732283461" right="0.7086614173228346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5"/>
  <sheetViews>
    <sheetView topLeftCell="A34" workbookViewId="0">
      <selection activeCell="G43" sqref="G43"/>
    </sheetView>
  </sheetViews>
  <sheetFormatPr baseColWidth="10" defaultRowHeight="15" x14ac:dyDescent="0.25"/>
  <cols>
    <col min="1" max="1" width="11.85546875" bestFit="1" customWidth="1"/>
    <col min="2" max="2" width="16.42578125" customWidth="1"/>
    <col min="3" max="3" width="10" customWidth="1"/>
    <col min="4" max="4" width="62.28515625" customWidth="1"/>
    <col min="5" max="5" width="17.7109375" style="191" customWidth="1"/>
    <col min="6" max="6" width="18.42578125" customWidth="1"/>
    <col min="7" max="7" width="63" customWidth="1"/>
  </cols>
  <sheetData>
    <row r="1" spans="1:7" ht="15.75" x14ac:dyDescent="0.25">
      <c r="A1" s="192"/>
      <c r="B1" s="192"/>
      <c r="C1" s="192"/>
      <c r="D1" s="192"/>
      <c r="E1" s="193" t="s">
        <v>0</v>
      </c>
      <c r="F1" s="192"/>
      <c r="G1" s="192"/>
    </row>
    <row r="2" spans="1:7" ht="15.75" x14ac:dyDescent="0.25">
      <c r="A2" s="192"/>
      <c r="B2" s="192"/>
      <c r="C2" s="192"/>
      <c r="D2" s="192"/>
      <c r="E2" s="193" t="s">
        <v>1</v>
      </c>
      <c r="F2" s="192"/>
      <c r="G2" s="192"/>
    </row>
    <row r="3" spans="1:7" ht="15.75" x14ac:dyDescent="0.25">
      <c r="A3" s="192"/>
      <c r="B3" s="192"/>
      <c r="C3" s="192"/>
      <c r="D3" s="192"/>
      <c r="E3" s="193" t="s">
        <v>2</v>
      </c>
      <c r="F3" s="192"/>
      <c r="G3" s="192"/>
    </row>
    <row r="4" spans="1:7" ht="15.75" x14ac:dyDescent="0.25">
      <c r="A4" s="395" t="s">
        <v>3</v>
      </c>
      <c r="B4" s="395"/>
      <c r="C4" s="395"/>
      <c r="D4" s="395"/>
      <c r="E4" s="395"/>
      <c r="F4" s="395"/>
      <c r="G4" s="194"/>
    </row>
    <row r="5" spans="1:7" ht="15.75" x14ac:dyDescent="0.25">
      <c r="A5" s="396" t="s">
        <v>59</v>
      </c>
      <c r="B5" s="396"/>
      <c r="C5" s="396"/>
      <c r="D5" s="396"/>
      <c r="E5" s="396"/>
      <c r="F5" s="396"/>
      <c r="G5" s="194"/>
    </row>
    <row r="6" spans="1:7" ht="15.75" x14ac:dyDescent="0.25">
      <c r="A6" s="195" t="s">
        <v>4</v>
      </c>
      <c r="B6" s="195" t="s">
        <v>5</v>
      </c>
      <c r="C6" s="196" t="s">
        <v>6</v>
      </c>
      <c r="D6" s="195" t="s">
        <v>7</v>
      </c>
      <c r="E6" s="197" t="s">
        <v>8</v>
      </c>
      <c r="F6" s="198" t="s">
        <v>9</v>
      </c>
      <c r="G6" s="198" t="s">
        <v>10</v>
      </c>
    </row>
    <row r="7" spans="1:7" ht="15.75" x14ac:dyDescent="0.25">
      <c r="A7" s="397" t="s">
        <v>11</v>
      </c>
      <c r="B7" s="398"/>
      <c r="C7" s="398"/>
      <c r="D7" s="398"/>
      <c r="E7" s="398"/>
      <c r="F7" s="399"/>
      <c r="G7" s="199"/>
    </row>
    <row r="8" spans="1:7" ht="15.75" x14ac:dyDescent="0.25">
      <c r="A8" s="200">
        <v>45717</v>
      </c>
      <c r="B8" s="201" t="s">
        <v>12</v>
      </c>
      <c r="C8" s="201">
        <v>1</v>
      </c>
      <c r="D8" s="201" t="s">
        <v>13</v>
      </c>
      <c r="E8" s="202">
        <v>349935</v>
      </c>
      <c r="F8" s="203"/>
      <c r="G8" s="204" t="s">
        <v>14</v>
      </c>
    </row>
    <row r="9" spans="1:7" ht="15.75" x14ac:dyDescent="0.25">
      <c r="A9" s="200">
        <v>45718</v>
      </c>
      <c r="B9" s="201" t="s">
        <v>12</v>
      </c>
      <c r="C9" s="201">
        <v>2</v>
      </c>
      <c r="D9" s="201" t="s">
        <v>13</v>
      </c>
      <c r="E9" s="202">
        <v>29290</v>
      </c>
      <c r="F9" s="203"/>
      <c r="G9" s="204" t="s">
        <v>14</v>
      </c>
    </row>
    <row r="10" spans="1:7" ht="15.75" x14ac:dyDescent="0.25">
      <c r="A10" s="200">
        <v>45719</v>
      </c>
      <c r="B10" s="201" t="s">
        <v>12</v>
      </c>
      <c r="C10" s="201">
        <v>3</v>
      </c>
      <c r="D10" s="201" t="s">
        <v>13</v>
      </c>
      <c r="E10" s="202">
        <v>1117685</v>
      </c>
      <c r="F10" s="203"/>
      <c r="G10" s="204" t="s">
        <v>14</v>
      </c>
    </row>
    <row r="11" spans="1:7" ht="15.75" x14ac:dyDescent="0.25">
      <c r="A11" s="200">
        <v>45720</v>
      </c>
      <c r="B11" s="201" t="s">
        <v>12</v>
      </c>
      <c r="C11" s="201">
        <v>4</v>
      </c>
      <c r="D11" s="201" t="s">
        <v>13</v>
      </c>
      <c r="E11" s="202">
        <v>1148188</v>
      </c>
      <c r="F11" s="203"/>
      <c r="G11" s="204" t="s">
        <v>14</v>
      </c>
    </row>
    <row r="12" spans="1:7" ht="15.75" x14ac:dyDescent="0.25">
      <c r="A12" s="200">
        <v>45721</v>
      </c>
      <c r="B12" s="201" t="s">
        <v>12</v>
      </c>
      <c r="C12" s="201">
        <v>5</v>
      </c>
      <c r="D12" s="201" t="s">
        <v>13</v>
      </c>
      <c r="E12" s="202">
        <v>706059</v>
      </c>
      <c r="F12" s="203"/>
      <c r="G12" s="204" t="s">
        <v>14</v>
      </c>
    </row>
    <row r="13" spans="1:7" ht="15.75" x14ac:dyDescent="0.25">
      <c r="A13" s="200">
        <v>45722</v>
      </c>
      <c r="B13" s="201" t="s">
        <v>12</v>
      </c>
      <c r="C13" s="201">
        <v>6</v>
      </c>
      <c r="D13" s="201" t="s">
        <v>13</v>
      </c>
      <c r="E13" s="202">
        <v>717202</v>
      </c>
      <c r="F13" s="203"/>
      <c r="G13" s="204" t="s">
        <v>14</v>
      </c>
    </row>
    <row r="14" spans="1:7" ht="15.75" x14ac:dyDescent="0.25">
      <c r="A14" s="200">
        <v>45723</v>
      </c>
      <c r="B14" s="201" t="s">
        <v>12</v>
      </c>
      <c r="C14" s="201">
        <v>7</v>
      </c>
      <c r="D14" s="201" t="s">
        <v>13</v>
      </c>
      <c r="E14" s="202">
        <v>513679</v>
      </c>
      <c r="F14" s="203"/>
      <c r="G14" s="204" t="s">
        <v>14</v>
      </c>
    </row>
    <row r="15" spans="1:7" ht="15.75" x14ac:dyDescent="0.25">
      <c r="A15" s="200">
        <v>45724</v>
      </c>
      <c r="B15" s="201" t="s">
        <v>12</v>
      </c>
      <c r="C15" s="201">
        <v>8</v>
      </c>
      <c r="D15" s="201" t="s">
        <v>13</v>
      </c>
      <c r="E15" s="202">
        <v>216619</v>
      </c>
      <c r="F15" s="203"/>
      <c r="G15" s="204" t="s">
        <v>14</v>
      </c>
    </row>
    <row r="16" spans="1:7" ht="15.75" x14ac:dyDescent="0.25">
      <c r="A16" s="200">
        <v>45725</v>
      </c>
      <c r="B16" s="201" t="s">
        <v>12</v>
      </c>
      <c r="C16" s="201">
        <v>9</v>
      </c>
      <c r="D16" s="201" t="s">
        <v>13</v>
      </c>
      <c r="E16" s="202">
        <v>18595</v>
      </c>
      <c r="F16" s="203"/>
      <c r="G16" s="204" t="s">
        <v>14</v>
      </c>
    </row>
    <row r="17" spans="1:7" ht="15.75" x14ac:dyDescent="0.25">
      <c r="A17" s="200">
        <v>45726</v>
      </c>
      <c r="B17" s="201" t="s">
        <v>12</v>
      </c>
      <c r="C17" s="201">
        <v>10</v>
      </c>
      <c r="D17" s="201" t="s">
        <v>13</v>
      </c>
      <c r="E17" s="202">
        <v>617469</v>
      </c>
      <c r="F17" s="203"/>
      <c r="G17" s="204" t="s">
        <v>14</v>
      </c>
    </row>
    <row r="18" spans="1:7" ht="15.75" x14ac:dyDescent="0.25">
      <c r="A18" s="200">
        <v>45727</v>
      </c>
      <c r="B18" s="201" t="s">
        <v>12</v>
      </c>
      <c r="C18" s="201">
        <v>11</v>
      </c>
      <c r="D18" s="201" t="s">
        <v>13</v>
      </c>
      <c r="E18" s="202">
        <v>503350</v>
      </c>
      <c r="F18" s="203"/>
      <c r="G18" s="204" t="s">
        <v>14</v>
      </c>
    </row>
    <row r="19" spans="1:7" ht="15.75" x14ac:dyDescent="0.25">
      <c r="A19" s="200">
        <v>45728</v>
      </c>
      <c r="B19" s="201" t="s">
        <v>12</v>
      </c>
      <c r="C19" s="201">
        <v>12</v>
      </c>
      <c r="D19" s="201" t="s">
        <v>13</v>
      </c>
      <c r="E19" s="202">
        <v>662435</v>
      </c>
      <c r="F19" s="203"/>
      <c r="G19" s="204" t="s">
        <v>14</v>
      </c>
    </row>
    <row r="20" spans="1:7" ht="15.75" x14ac:dyDescent="0.25">
      <c r="A20" s="200">
        <v>45729</v>
      </c>
      <c r="B20" s="201" t="s">
        <v>12</v>
      </c>
      <c r="C20" s="201">
        <v>13</v>
      </c>
      <c r="D20" s="201" t="s">
        <v>13</v>
      </c>
      <c r="E20" s="202">
        <v>511888</v>
      </c>
      <c r="F20" s="203"/>
      <c r="G20" s="204" t="s">
        <v>14</v>
      </c>
    </row>
    <row r="21" spans="1:7" ht="15.75" x14ac:dyDescent="0.25">
      <c r="A21" s="200">
        <v>45730</v>
      </c>
      <c r="B21" s="201" t="s">
        <v>12</v>
      </c>
      <c r="C21" s="201">
        <v>14</v>
      </c>
      <c r="D21" s="201" t="s">
        <v>13</v>
      </c>
      <c r="E21" s="202">
        <v>406341</v>
      </c>
      <c r="F21" s="203"/>
      <c r="G21" s="204" t="s">
        <v>14</v>
      </c>
    </row>
    <row r="22" spans="1:7" ht="15.75" x14ac:dyDescent="0.25">
      <c r="A22" s="200">
        <v>45731</v>
      </c>
      <c r="B22" s="201" t="s">
        <v>12</v>
      </c>
      <c r="C22" s="201">
        <v>15</v>
      </c>
      <c r="D22" s="201" t="s">
        <v>13</v>
      </c>
      <c r="E22" s="202">
        <v>238120</v>
      </c>
      <c r="F22" s="203"/>
      <c r="G22" s="204" t="s">
        <v>14</v>
      </c>
    </row>
    <row r="23" spans="1:7" ht="15.75" x14ac:dyDescent="0.25">
      <c r="A23" s="200">
        <v>45732</v>
      </c>
      <c r="B23" s="201" t="s">
        <v>12</v>
      </c>
      <c r="C23" s="201">
        <v>16</v>
      </c>
      <c r="D23" s="201" t="s">
        <v>13</v>
      </c>
      <c r="E23" s="202">
        <v>15520</v>
      </c>
      <c r="F23" s="203"/>
      <c r="G23" s="204" t="s">
        <v>14</v>
      </c>
    </row>
    <row r="24" spans="1:7" ht="15.75" x14ac:dyDescent="0.25">
      <c r="A24" s="200">
        <v>45733</v>
      </c>
      <c r="B24" s="201" t="s">
        <v>12</v>
      </c>
      <c r="C24" s="201">
        <v>17</v>
      </c>
      <c r="D24" s="201" t="s">
        <v>13</v>
      </c>
      <c r="E24" s="202">
        <v>815856</v>
      </c>
      <c r="F24" s="203"/>
      <c r="G24" s="204" t="s">
        <v>14</v>
      </c>
    </row>
    <row r="25" spans="1:7" ht="15.75" x14ac:dyDescent="0.25">
      <c r="A25" s="200">
        <v>45734</v>
      </c>
      <c r="B25" s="201" t="s">
        <v>12</v>
      </c>
      <c r="C25" s="201">
        <v>18</v>
      </c>
      <c r="D25" s="201" t="s">
        <v>13</v>
      </c>
      <c r="E25" s="202">
        <v>720235</v>
      </c>
      <c r="F25" s="203"/>
      <c r="G25" s="204" t="s">
        <v>14</v>
      </c>
    </row>
    <row r="26" spans="1:7" ht="15.75" x14ac:dyDescent="0.25">
      <c r="A26" s="200">
        <v>45735</v>
      </c>
      <c r="B26" s="201" t="s">
        <v>12</v>
      </c>
      <c r="C26" s="201">
        <v>19</v>
      </c>
      <c r="D26" s="201" t="s">
        <v>13</v>
      </c>
      <c r="E26" s="202">
        <v>754111</v>
      </c>
      <c r="F26" s="203"/>
      <c r="G26" s="204" t="s">
        <v>14</v>
      </c>
    </row>
    <row r="27" spans="1:7" ht="15.75" x14ac:dyDescent="0.25">
      <c r="A27" s="200">
        <v>45736</v>
      </c>
      <c r="B27" s="201" t="s">
        <v>12</v>
      </c>
      <c r="C27" s="201">
        <v>20</v>
      </c>
      <c r="D27" s="201" t="s">
        <v>13</v>
      </c>
      <c r="E27" s="202">
        <v>875036</v>
      </c>
      <c r="F27" s="203"/>
      <c r="G27" s="204" t="s">
        <v>14</v>
      </c>
    </row>
    <row r="28" spans="1:7" ht="15.75" x14ac:dyDescent="0.25">
      <c r="A28" s="200">
        <v>45737</v>
      </c>
      <c r="B28" s="201" t="s">
        <v>12</v>
      </c>
      <c r="C28" s="201">
        <v>21</v>
      </c>
      <c r="D28" s="201" t="s">
        <v>13</v>
      </c>
      <c r="E28" s="202">
        <v>588045</v>
      </c>
      <c r="F28" s="203"/>
      <c r="G28" s="204" t="s">
        <v>14</v>
      </c>
    </row>
    <row r="29" spans="1:7" ht="15.75" x14ac:dyDescent="0.25">
      <c r="A29" s="200">
        <v>45738</v>
      </c>
      <c r="B29" s="201" t="s">
        <v>12</v>
      </c>
      <c r="C29" s="201">
        <v>22</v>
      </c>
      <c r="D29" s="201" t="s">
        <v>13</v>
      </c>
      <c r="E29" s="202">
        <v>212726</v>
      </c>
      <c r="F29" s="203"/>
      <c r="G29" s="204" t="s">
        <v>14</v>
      </c>
    </row>
    <row r="30" spans="1:7" ht="15.75" x14ac:dyDescent="0.25">
      <c r="A30" s="200">
        <v>45739</v>
      </c>
      <c r="B30" s="201" t="s">
        <v>12</v>
      </c>
      <c r="C30" s="201">
        <v>23</v>
      </c>
      <c r="D30" s="201" t="s">
        <v>13</v>
      </c>
      <c r="E30" s="202">
        <v>15658</v>
      </c>
      <c r="F30" s="203"/>
      <c r="G30" s="204" t="s">
        <v>14</v>
      </c>
    </row>
    <row r="31" spans="1:7" ht="15.75" x14ac:dyDescent="0.25">
      <c r="A31" s="200">
        <v>45740</v>
      </c>
      <c r="B31" s="201" t="s">
        <v>12</v>
      </c>
      <c r="C31" s="201">
        <v>24</v>
      </c>
      <c r="D31" s="201" t="s">
        <v>13</v>
      </c>
      <c r="E31" s="202">
        <v>666022</v>
      </c>
      <c r="F31" s="203"/>
      <c r="G31" s="204" t="s">
        <v>14</v>
      </c>
    </row>
    <row r="32" spans="1:7" ht="15.75" x14ac:dyDescent="0.25">
      <c r="A32" s="200">
        <v>45741</v>
      </c>
      <c r="B32" s="201" t="s">
        <v>12</v>
      </c>
      <c r="C32" s="201">
        <v>25</v>
      </c>
      <c r="D32" s="201" t="s">
        <v>13</v>
      </c>
      <c r="E32" s="202">
        <v>1185300</v>
      </c>
      <c r="F32" s="203"/>
      <c r="G32" s="204" t="s">
        <v>14</v>
      </c>
    </row>
    <row r="33" spans="1:7" ht="15.75" x14ac:dyDescent="0.25">
      <c r="A33" s="200">
        <v>45742</v>
      </c>
      <c r="B33" s="201" t="s">
        <v>12</v>
      </c>
      <c r="C33" s="201">
        <v>26</v>
      </c>
      <c r="D33" s="201" t="s">
        <v>13</v>
      </c>
      <c r="E33" s="202">
        <v>1178893</v>
      </c>
      <c r="F33" s="203"/>
      <c r="G33" s="204" t="s">
        <v>14</v>
      </c>
    </row>
    <row r="34" spans="1:7" ht="15.75" x14ac:dyDescent="0.25">
      <c r="A34" s="200">
        <v>45743</v>
      </c>
      <c r="B34" s="201" t="s">
        <v>12</v>
      </c>
      <c r="C34" s="201">
        <v>27</v>
      </c>
      <c r="D34" s="201" t="s">
        <v>13</v>
      </c>
      <c r="E34" s="202">
        <v>546142</v>
      </c>
      <c r="F34" s="203"/>
      <c r="G34" s="204" t="s">
        <v>14</v>
      </c>
    </row>
    <row r="35" spans="1:7" ht="15.75" x14ac:dyDescent="0.25">
      <c r="A35" s="200">
        <v>45744</v>
      </c>
      <c r="B35" s="201" t="s">
        <v>12</v>
      </c>
      <c r="C35" s="201">
        <v>28</v>
      </c>
      <c r="D35" s="201" t="s">
        <v>13</v>
      </c>
      <c r="E35" s="202">
        <v>584392</v>
      </c>
      <c r="F35" s="203"/>
      <c r="G35" s="204" t="s">
        <v>14</v>
      </c>
    </row>
    <row r="36" spans="1:7" ht="15.75" x14ac:dyDescent="0.25">
      <c r="A36" s="200">
        <v>45745</v>
      </c>
      <c r="B36" s="201" t="s">
        <v>12</v>
      </c>
      <c r="C36" s="201">
        <v>29</v>
      </c>
      <c r="D36" s="201" t="s">
        <v>13</v>
      </c>
      <c r="E36" s="202">
        <v>274261</v>
      </c>
      <c r="F36" s="203"/>
      <c r="G36" s="204" t="s">
        <v>14</v>
      </c>
    </row>
    <row r="37" spans="1:7" ht="15.75" x14ac:dyDescent="0.25">
      <c r="A37" s="200">
        <v>45746</v>
      </c>
      <c r="B37" s="201" t="s">
        <v>12</v>
      </c>
      <c r="C37" s="201">
        <v>30</v>
      </c>
      <c r="D37" s="201" t="s">
        <v>13</v>
      </c>
      <c r="E37" s="202">
        <v>18620</v>
      </c>
      <c r="F37" s="203"/>
      <c r="G37" s="204" t="s">
        <v>14</v>
      </c>
    </row>
    <row r="38" spans="1:7" ht="15.75" x14ac:dyDescent="0.25">
      <c r="A38" s="200">
        <v>45747</v>
      </c>
      <c r="B38" s="201" t="s">
        <v>12</v>
      </c>
      <c r="C38" s="201">
        <v>31</v>
      </c>
      <c r="D38" s="201" t="s">
        <v>13</v>
      </c>
      <c r="E38" s="202">
        <v>854624</v>
      </c>
      <c r="F38" s="203"/>
      <c r="G38" s="204" t="s">
        <v>14</v>
      </c>
    </row>
    <row r="39" spans="1:7" ht="15.75" x14ac:dyDescent="0.25">
      <c r="A39" s="205"/>
      <c r="B39" s="201"/>
      <c r="C39" s="201"/>
      <c r="D39" s="206" t="s">
        <v>15</v>
      </c>
      <c r="E39" s="207">
        <f>SUM(E8:E38)</f>
        <v>17062296</v>
      </c>
      <c r="F39" s="203"/>
      <c r="G39" s="204"/>
    </row>
    <row r="40" spans="1:7" ht="16.5" thickBot="1" x14ac:dyDescent="0.3">
      <c r="A40" s="208"/>
      <c r="B40" s="209"/>
      <c r="C40" s="209"/>
      <c r="D40" s="210"/>
      <c r="E40" s="211"/>
      <c r="F40" s="209"/>
      <c r="G40" s="201"/>
    </row>
    <row r="41" spans="1:7" ht="16.5" thickBot="1" x14ac:dyDescent="0.3">
      <c r="A41" s="400" t="s">
        <v>16</v>
      </c>
      <c r="B41" s="401"/>
      <c r="C41" s="401"/>
      <c r="D41" s="401"/>
      <c r="E41" s="401"/>
      <c r="F41" s="402"/>
      <c r="G41" s="201"/>
    </row>
    <row r="42" spans="1:7" ht="15.75" x14ac:dyDescent="0.25">
      <c r="A42" s="212">
        <v>45740</v>
      </c>
      <c r="B42" s="213" t="s">
        <v>17</v>
      </c>
      <c r="C42" s="213"/>
      <c r="D42" s="213" t="s">
        <v>470</v>
      </c>
      <c r="E42" s="214">
        <v>6375000</v>
      </c>
      <c r="F42" s="213"/>
      <c r="G42" s="201" t="s">
        <v>472</v>
      </c>
    </row>
    <row r="43" spans="1:7" ht="15.75" x14ac:dyDescent="0.25">
      <c r="A43" s="200">
        <v>45733</v>
      </c>
      <c r="B43" s="201" t="s">
        <v>17</v>
      </c>
      <c r="C43" s="201"/>
      <c r="D43" s="201" t="s">
        <v>19</v>
      </c>
      <c r="E43" s="202">
        <v>1223333</v>
      </c>
      <c r="F43" s="201"/>
      <c r="G43" s="201" t="s">
        <v>473</v>
      </c>
    </row>
    <row r="44" spans="1:7" ht="15.75" x14ac:dyDescent="0.25">
      <c r="A44" s="200">
        <v>45744</v>
      </c>
      <c r="B44" s="201" t="s">
        <v>17</v>
      </c>
      <c r="C44" s="201"/>
      <c r="D44" s="213" t="s">
        <v>20</v>
      </c>
      <c r="E44" s="202">
        <v>10863252</v>
      </c>
      <c r="F44" s="201"/>
      <c r="G44" s="201" t="s">
        <v>473</v>
      </c>
    </row>
    <row r="45" spans="1:7" ht="15.75" x14ac:dyDescent="0.25">
      <c r="A45" s="200"/>
      <c r="B45" s="201" t="s">
        <v>17</v>
      </c>
      <c r="C45" s="201"/>
      <c r="D45" s="213" t="s">
        <v>471</v>
      </c>
      <c r="E45" s="202">
        <v>6375000</v>
      </c>
      <c r="F45" s="201"/>
      <c r="G45" s="201" t="s">
        <v>474</v>
      </c>
    </row>
    <row r="46" spans="1:7" ht="16.5" thickBot="1" x14ac:dyDescent="0.3">
      <c r="A46" s="215"/>
      <c r="B46" s="209"/>
      <c r="C46" s="209"/>
      <c r="D46" s="216" t="s">
        <v>22</v>
      </c>
      <c r="E46" s="211">
        <f>SUM(E42:E45)</f>
        <v>24836585</v>
      </c>
      <c r="F46" s="209"/>
      <c r="G46" s="201"/>
    </row>
    <row r="47" spans="1:7" ht="16.5" thickBot="1" x14ac:dyDescent="0.3">
      <c r="A47" s="217"/>
      <c r="B47" s="218"/>
      <c r="C47" s="218"/>
      <c r="D47" s="219" t="s">
        <v>23</v>
      </c>
      <c r="E47" s="220"/>
      <c r="F47" s="218"/>
      <c r="G47" s="221"/>
    </row>
    <row r="48" spans="1:7" ht="15.75" x14ac:dyDescent="0.25">
      <c r="A48" s="212"/>
      <c r="B48" s="213" t="s">
        <v>17</v>
      </c>
      <c r="C48" s="213"/>
      <c r="D48" s="222" t="s">
        <v>24</v>
      </c>
      <c r="E48" s="214"/>
      <c r="F48" s="223"/>
      <c r="G48" s="201"/>
    </row>
    <row r="49" spans="1:7" ht="15.75" x14ac:dyDescent="0.25">
      <c r="A49" s="200"/>
      <c r="B49" s="201" t="s">
        <v>17</v>
      </c>
      <c r="C49" s="201"/>
      <c r="D49" s="224" t="s">
        <v>24</v>
      </c>
      <c r="E49" s="202"/>
      <c r="F49" s="203"/>
      <c r="G49" s="201"/>
    </row>
    <row r="50" spans="1:7" ht="16.5" thickBot="1" x14ac:dyDescent="0.3">
      <c r="A50" s="225"/>
      <c r="B50" s="225"/>
      <c r="C50" s="225"/>
      <c r="D50" s="225" t="s">
        <v>25</v>
      </c>
      <c r="E50" s="226"/>
      <c r="F50" s="227"/>
      <c r="G50" s="206"/>
    </row>
    <row r="51" spans="1:7" ht="16.5" thickBot="1" x14ac:dyDescent="0.3">
      <c r="A51" s="228"/>
      <c r="B51" s="229"/>
      <c r="C51" s="229"/>
      <c r="D51" s="230"/>
      <c r="E51" s="231"/>
      <c r="F51" s="229"/>
      <c r="G51" s="206"/>
    </row>
    <row r="52" spans="1:7" ht="16.5" thickBot="1" x14ac:dyDescent="0.3">
      <c r="A52" s="232"/>
      <c r="B52" s="233"/>
      <c r="C52" s="233"/>
      <c r="D52" s="234" t="s">
        <v>26</v>
      </c>
      <c r="E52" s="235"/>
      <c r="F52" s="233"/>
      <c r="G52" s="201"/>
    </row>
    <row r="53" spans="1:7" ht="15.75" x14ac:dyDescent="0.25">
      <c r="A53" s="236">
        <v>45721</v>
      </c>
      <c r="B53" s="237" t="s">
        <v>27</v>
      </c>
      <c r="C53" s="237">
        <v>45558</v>
      </c>
      <c r="D53" s="237" t="s">
        <v>490</v>
      </c>
      <c r="E53" s="238"/>
      <c r="F53" s="202">
        <v>14250</v>
      </c>
      <c r="G53" s="201" t="s">
        <v>548</v>
      </c>
    </row>
    <row r="54" spans="1:7" ht="15.75" x14ac:dyDescent="0.25">
      <c r="A54" s="200">
        <v>45721</v>
      </c>
      <c r="B54" s="201" t="s">
        <v>27</v>
      </c>
      <c r="C54" s="201">
        <v>45559</v>
      </c>
      <c r="D54" s="201" t="s">
        <v>70</v>
      </c>
      <c r="E54" s="239"/>
      <c r="F54" s="202">
        <v>39900</v>
      </c>
      <c r="G54" s="201" t="s">
        <v>549</v>
      </c>
    </row>
    <row r="55" spans="1:7" ht="16.5" thickBot="1" x14ac:dyDescent="0.3">
      <c r="A55" s="200">
        <v>45722</v>
      </c>
      <c r="B55" s="201" t="s">
        <v>27</v>
      </c>
      <c r="C55" s="201">
        <v>45560</v>
      </c>
      <c r="D55" s="201" t="s">
        <v>505</v>
      </c>
      <c r="E55" s="240"/>
      <c r="F55" s="202">
        <v>26813.56</v>
      </c>
      <c r="G55" s="204" t="s">
        <v>76</v>
      </c>
    </row>
    <row r="56" spans="1:7" ht="15.75" x14ac:dyDescent="0.25">
      <c r="A56" s="200">
        <v>45722</v>
      </c>
      <c r="B56" s="201" t="s">
        <v>27</v>
      </c>
      <c r="C56" s="237">
        <v>45561</v>
      </c>
      <c r="D56" s="201" t="s">
        <v>507</v>
      </c>
      <c r="E56" s="241"/>
      <c r="F56" s="202">
        <v>102543.3</v>
      </c>
      <c r="G56" s="204" t="s">
        <v>550</v>
      </c>
    </row>
    <row r="57" spans="1:7" ht="16.5" thickBot="1" x14ac:dyDescent="0.3">
      <c r="A57" s="200">
        <v>45722</v>
      </c>
      <c r="B57" s="201" t="s">
        <v>27</v>
      </c>
      <c r="C57" s="201">
        <v>45562</v>
      </c>
      <c r="D57" s="201" t="s">
        <v>506</v>
      </c>
      <c r="E57" s="241"/>
      <c r="F57" s="202">
        <v>150000</v>
      </c>
      <c r="G57" s="204" t="s">
        <v>551</v>
      </c>
    </row>
    <row r="58" spans="1:7" ht="16.5" thickBot="1" x14ac:dyDescent="0.3">
      <c r="A58" s="200">
        <v>45726</v>
      </c>
      <c r="B58" s="201" t="s">
        <v>27</v>
      </c>
      <c r="C58" s="201">
        <v>45563</v>
      </c>
      <c r="D58" s="201" t="s">
        <v>508</v>
      </c>
      <c r="E58" s="241"/>
      <c r="F58" s="202">
        <v>58159.21</v>
      </c>
      <c r="G58" s="237" t="s">
        <v>552</v>
      </c>
    </row>
    <row r="59" spans="1:7" ht="15.75" x14ac:dyDescent="0.25">
      <c r="A59" s="200">
        <v>45726</v>
      </c>
      <c r="B59" s="201" t="s">
        <v>27</v>
      </c>
      <c r="C59" s="237">
        <v>45564</v>
      </c>
      <c r="D59" s="242" t="s">
        <v>320</v>
      </c>
      <c r="E59" s="241"/>
      <c r="F59" s="202">
        <v>2872.88</v>
      </c>
      <c r="G59" s="204" t="s">
        <v>76</v>
      </c>
    </row>
    <row r="60" spans="1:7" ht="15.75" x14ac:dyDescent="0.25">
      <c r="A60" s="200">
        <v>45726</v>
      </c>
      <c r="B60" s="201" t="s">
        <v>27</v>
      </c>
      <c r="C60" s="201">
        <v>45565</v>
      </c>
      <c r="D60" s="201" t="s">
        <v>509</v>
      </c>
      <c r="E60" s="241"/>
      <c r="F60" s="202">
        <v>7600</v>
      </c>
      <c r="G60" s="204" t="s">
        <v>553</v>
      </c>
    </row>
    <row r="61" spans="1:7" ht="16.5" thickBot="1" x14ac:dyDescent="0.3">
      <c r="A61" s="200">
        <v>45726</v>
      </c>
      <c r="B61" s="201" t="s">
        <v>27</v>
      </c>
      <c r="C61" s="201">
        <v>45566</v>
      </c>
      <c r="D61" s="201" t="s">
        <v>510</v>
      </c>
      <c r="E61" s="243"/>
      <c r="F61" s="202">
        <v>9500</v>
      </c>
      <c r="G61" s="204" t="s">
        <v>553</v>
      </c>
    </row>
    <row r="62" spans="1:7" ht="15.75" x14ac:dyDescent="0.25">
      <c r="A62" s="200">
        <v>45727</v>
      </c>
      <c r="B62" s="201" t="s">
        <v>27</v>
      </c>
      <c r="C62" s="237">
        <v>45567</v>
      </c>
      <c r="D62" s="201" t="s">
        <v>312</v>
      </c>
      <c r="E62" s="241"/>
      <c r="F62" s="202">
        <v>1500</v>
      </c>
      <c r="G62" s="204" t="s">
        <v>310</v>
      </c>
    </row>
    <row r="63" spans="1:7" ht="15.75" x14ac:dyDescent="0.25">
      <c r="A63" s="200">
        <v>45727</v>
      </c>
      <c r="B63" s="201" t="s">
        <v>27</v>
      </c>
      <c r="C63" s="201">
        <v>45568</v>
      </c>
      <c r="D63" s="201" t="s">
        <v>511</v>
      </c>
      <c r="E63" s="241"/>
      <c r="F63" s="202">
        <v>1500</v>
      </c>
      <c r="G63" s="204" t="s">
        <v>310</v>
      </c>
    </row>
    <row r="64" spans="1:7" ht="16.5" thickBot="1" x14ac:dyDescent="0.3">
      <c r="A64" s="200">
        <v>45727</v>
      </c>
      <c r="B64" s="201" t="s">
        <v>27</v>
      </c>
      <c r="C64" s="201">
        <v>45569</v>
      </c>
      <c r="D64" s="201" t="s">
        <v>512</v>
      </c>
      <c r="E64" s="241"/>
      <c r="F64" s="202">
        <v>1400</v>
      </c>
      <c r="G64" s="204" t="s">
        <v>310</v>
      </c>
    </row>
    <row r="65" spans="1:7" ht="15.75" x14ac:dyDescent="0.25">
      <c r="A65" s="200">
        <v>45727</v>
      </c>
      <c r="B65" s="201" t="s">
        <v>27</v>
      </c>
      <c r="C65" s="237">
        <v>45570</v>
      </c>
      <c r="D65" s="201" t="s">
        <v>191</v>
      </c>
      <c r="E65" s="241"/>
      <c r="F65" s="202">
        <v>1200</v>
      </c>
      <c r="G65" s="204" t="s">
        <v>310</v>
      </c>
    </row>
    <row r="66" spans="1:7" ht="15.75" x14ac:dyDescent="0.25">
      <c r="A66" s="200">
        <v>45727</v>
      </c>
      <c r="B66" s="201" t="s">
        <v>27</v>
      </c>
      <c r="C66" s="201">
        <v>45571</v>
      </c>
      <c r="D66" s="201" t="s">
        <v>513</v>
      </c>
      <c r="E66" s="241"/>
      <c r="F66" s="202">
        <v>1200</v>
      </c>
      <c r="G66" s="204" t="s">
        <v>310</v>
      </c>
    </row>
    <row r="67" spans="1:7" ht="16.5" thickBot="1" x14ac:dyDescent="0.3">
      <c r="A67" s="200">
        <v>45727</v>
      </c>
      <c r="B67" s="201" t="s">
        <v>27</v>
      </c>
      <c r="C67" s="201">
        <v>45572</v>
      </c>
      <c r="D67" s="201" t="s">
        <v>348</v>
      </c>
      <c r="E67" s="241"/>
      <c r="F67" s="202">
        <v>1500</v>
      </c>
      <c r="G67" s="204" t="s">
        <v>310</v>
      </c>
    </row>
    <row r="68" spans="1:7" ht="15.75" x14ac:dyDescent="0.25">
      <c r="A68" s="200">
        <v>45727</v>
      </c>
      <c r="B68" s="201" t="s">
        <v>27</v>
      </c>
      <c r="C68" s="237">
        <v>45573</v>
      </c>
      <c r="D68" s="201" t="s">
        <v>514</v>
      </c>
      <c r="E68" s="241"/>
      <c r="F68" s="202">
        <v>10000</v>
      </c>
      <c r="G68" s="204" t="s">
        <v>266</v>
      </c>
    </row>
    <row r="69" spans="1:7" ht="15.75" x14ac:dyDescent="0.25">
      <c r="A69" s="200">
        <v>45730</v>
      </c>
      <c r="B69" s="201" t="s">
        <v>27</v>
      </c>
      <c r="C69" s="201">
        <v>45574</v>
      </c>
      <c r="D69" s="201" t="s">
        <v>387</v>
      </c>
      <c r="E69" s="241"/>
      <c r="F69" s="202">
        <v>3000</v>
      </c>
      <c r="G69" s="204" t="s">
        <v>554</v>
      </c>
    </row>
    <row r="70" spans="1:7" ht="16.5" thickBot="1" x14ac:dyDescent="0.3">
      <c r="A70" s="200">
        <v>45730</v>
      </c>
      <c r="B70" s="201" t="s">
        <v>27</v>
      </c>
      <c r="C70" s="201">
        <v>45575</v>
      </c>
      <c r="D70" s="201" t="s">
        <v>515</v>
      </c>
      <c r="E70" s="241"/>
      <c r="F70" s="202">
        <v>4500</v>
      </c>
      <c r="G70" s="204" t="s">
        <v>554</v>
      </c>
    </row>
    <row r="71" spans="1:7" ht="15.75" x14ac:dyDescent="0.25">
      <c r="A71" s="200">
        <v>45730</v>
      </c>
      <c r="B71" s="201" t="s">
        <v>27</v>
      </c>
      <c r="C71" s="237">
        <v>45576</v>
      </c>
      <c r="D71" s="201" t="s">
        <v>516</v>
      </c>
      <c r="E71" s="241"/>
      <c r="F71" s="202">
        <v>45630.16</v>
      </c>
      <c r="G71" s="204" t="s">
        <v>555</v>
      </c>
    </row>
    <row r="72" spans="1:7" ht="15.75" x14ac:dyDescent="0.25">
      <c r="A72" s="200">
        <v>45733</v>
      </c>
      <c r="B72" s="201" t="s">
        <v>27</v>
      </c>
      <c r="C72" s="201">
        <v>45577</v>
      </c>
      <c r="D72" s="201" t="s">
        <v>507</v>
      </c>
      <c r="E72" s="241"/>
      <c r="F72" s="202">
        <v>128828.4</v>
      </c>
      <c r="G72" s="204" t="s">
        <v>550</v>
      </c>
    </row>
    <row r="73" spans="1:7" ht="16.5" thickBot="1" x14ac:dyDescent="0.3">
      <c r="A73" s="200">
        <v>45740</v>
      </c>
      <c r="B73" s="201" t="s">
        <v>27</v>
      </c>
      <c r="C73" s="201">
        <v>45578</v>
      </c>
      <c r="D73" s="244" t="s">
        <v>327</v>
      </c>
      <c r="E73" s="241"/>
      <c r="F73" s="202">
        <v>8500</v>
      </c>
      <c r="G73" s="204" t="s">
        <v>546</v>
      </c>
    </row>
    <row r="74" spans="1:7" ht="15.75" x14ac:dyDescent="0.25">
      <c r="A74" s="200">
        <v>45740</v>
      </c>
      <c r="B74" s="201" t="s">
        <v>27</v>
      </c>
      <c r="C74" s="237">
        <v>45579</v>
      </c>
      <c r="D74" s="201" t="s">
        <v>517</v>
      </c>
      <c r="E74" s="241"/>
      <c r="F74" s="202">
        <v>8500</v>
      </c>
      <c r="G74" s="204" t="s">
        <v>546</v>
      </c>
    </row>
    <row r="75" spans="1:7" ht="15.75" x14ac:dyDescent="0.25">
      <c r="A75" s="200">
        <v>45740</v>
      </c>
      <c r="B75" s="201" t="s">
        <v>27</v>
      </c>
      <c r="C75" s="201">
        <v>45580</v>
      </c>
      <c r="D75" s="201" t="s">
        <v>101</v>
      </c>
      <c r="E75" s="241"/>
      <c r="F75" s="202">
        <v>8500</v>
      </c>
      <c r="G75" s="204" t="s">
        <v>546</v>
      </c>
    </row>
    <row r="76" spans="1:7" ht="16.5" thickBot="1" x14ac:dyDescent="0.3">
      <c r="A76" s="200">
        <v>45740</v>
      </c>
      <c r="B76" s="201" t="s">
        <v>27</v>
      </c>
      <c r="C76" s="201">
        <v>45581</v>
      </c>
      <c r="D76" s="201" t="s">
        <v>518</v>
      </c>
      <c r="E76" s="241"/>
      <c r="F76" s="202">
        <v>8500</v>
      </c>
      <c r="G76" s="204" t="s">
        <v>546</v>
      </c>
    </row>
    <row r="77" spans="1:7" ht="15.75" x14ac:dyDescent="0.25">
      <c r="A77" s="200">
        <v>45740</v>
      </c>
      <c r="B77" s="201" t="s">
        <v>27</v>
      </c>
      <c r="C77" s="237">
        <v>45582</v>
      </c>
      <c r="D77" s="201" t="s">
        <v>519</v>
      </c>
      <c r="E77" s="241"/>
      <c r="F77" s="202">
        <v>8500</v>
      </c>
      <c r="G77" s="204" t="s">
        <v>546</v>
      </c>
    </row>
    <row r="78" spans="1:7" ht="15.75" x14ac:dyDescent="0.25">
      <c r="A78" s="200">
        <v>45740</v>
      </c>
      <c r="B78" s="201" t="s">
        <v>27</v>
      </c>
      <c r="C78" s="201">
        <v>45583</v>
      </c>
      <c r="D78" s="201" t="s">
        <v>520</v>
      </c>
      <c r="E78" s="241"/>
      <c r="F78" s="202">
        <v>8500</v>
      </c>
      <c r="G78" s="204" t="s">
        <v>546</v>
      </c>
    </row>
    <row r="79" spans="1:7" ht="16.5" thickBot="1" x14ac:dyDescent="0.3">
      <c r="A79" s="200">
        <v>45740</v>
      </c>
      <c r="B79" s="201" t="s">
        <v>27</v>
      </c>
      <c r="C79" s="201">
        <v>45584</v>
      </c>
      <c r="D79" s="201" t="s">
        <v>110</v>
      </c>
      <c r="E79" s="241"/>
      <c r="F79" s="202">
        <v>8500</v>
      </c>
      <c r="G79" s="204" t="s">
        <v>546</v>
      </c>
    </row>
    <row r="80" spans="1:7" ht="15.75" x14ac:dyDescent="0.25">
      <c r="A80" s="200">
        <v>45740</v>
      </c>
      <c r="B80" s="201" t="s">
        <v>27</v>
      </c>
      <c r="C80" s="237">
        <v>45585</v>
      </c>
      <c r="D80" s="201" t="s">
        <v>111</v>
      </c>
      <c r="E80" s="241"/>
      <c r="F80" s="202">
        <v>8500</v>
      </c>
      <c r="G80" s="204" t="s">
        <v>546</v>
      </c>
    </row>
    <row r="81" spans="1:7" ht="15.75" x14ac:dyDescent="0.25">
      <c r="A81" s="200">
        <v>45740</v>
      </c>
      <c r="B81" s="201" t="s">
        <v>27</v>
      </c>
      <c r="C81" s="201">
        <v>45586</v>
      </c>
      <c r="D81" s="201" t="s">
        <v>161</v>
      </c>
      <c r="E81" s="241"/>
      <c r="F81" s="202">
        <v>8500</v>
      </c>
      <c r="G81" s="204" t="s">
        <v>546</v>
      </c>
    </row>
    <row r="82" spans="1:7" ht="16.5" thickBot="1" x14ac:dyDescent="0.3">
      <c r="A82" s="200">
        <v>45740</v>
      </c>
      <c r="B82" s="201" t="s">
        <v>27</v>
      </c>
      <c r="C82" s="201">
        <v>45587</v>
      </c>
      <c r="D82" s="201" t="s">
        <v>521</v>
      </c>
      <c r="E82" s="241"/>
      <c r="F82" s="202">
        <v>8500</v>
      </c>
      <c r="G82" s="204" t="s">
        <v>546</v>
      </c>
    </row>
    <row r="83" spans="1:7" ht="15.75" x14ac:dyDescent="0.25">
      <c r="A83" s="200">
        <v>45740</v>
      </c>
      <c r="B83" s="201" t="s">
        <v>27</v>
      </c>
      <c r="C83" s="237">
        <v>45588</v>
      </c>
      <c r="D83" s="201" t="s">
        <v>522</v>
      </c>
      <c r="E83" s="241"/>
      <c r="F83" s="202">
        <v>8500</v>
      </c>
      <c r="G83" s="204" t="s">
        <v>546</v>
      </c>
    </row>
    <row r="84" spans="1:7" ht="15.75" x14ac:dyDescent="0.25">
      <c r="A84" s="200">
        <v>45740</v>
      </c>
      <c r="B84" s="201" t="s">
        <v>27</v>
      </c>
      <c r="C84" s="201">
        <v>45589</v>
      </c>
      <c r="D84" s="201" t="s">
        <v>523</v>
      </c>
      <c r="E84" s="241"/>
      <c r="F84" s="202">
        <v>8500</v>
      </c>
      <c r="G84" s="204" t="s">
        <v>546</v>
      </c>
    </row>
    <row r="85" spans="1:7" ht="16.5" thickBot="1" x14ac:dyDescent="0.3">
      <c r="A85" s="200">
        <v>45740</v>
      </c>
      <c r="B85" s="201" t="s">
        <v>27</v>
      </c>
      <c r="C85" s="201">
        <v>45590</v>
      </c>
      <c r="D85" s="201" t="s">
        <v>334</v>
      </c>
      <c r="E85" s="241"/>
      <c r="F85" s="202">
        <v>40000</v>
      </c>
      <c r="G85" s="204" t="s">
        <v>547</v>
      </c>
    </row>
    <row r="86" spans="1:7" ht="15.75" x14ac:dyDescent="0.25">
      <c r="A86" s="200">
        <v>45740</v>
      </c>
      <c r="B86" s="201" t="s">
        <v>27</v>
      </c>
      <c r="C86" s="237">
        <v>45591</v>
      </c>
      <c r="D86" s="201" t="s">
        <v>181</v>
      </c>
      <c r="E86" s="241"/>
      <c r="F86" s="202">
        <v>18000</v>
      </c>
      <c r="G86" s="204" t="s">
        <v>547</v>
      </c>
    </row>
    <row r="87" spans="1:7" ht="15.75" x14ac:dyDescent="0.25">
      <c r="A87" s="200">
        <v>45740</v>
      </c>
      <c r="B87" s="201" t="s">
        <v>27</v>
      </c>
      <c r="C87" s="201">
        <v>45592</v>
      </c>
      <c r="D87" s="201" t="s">
        <v>178</v>
      </c>
      <c r="E87" s="241"/>
      <c r="F87" s="202">
        <v>22000</v>
      </c>
      <c r="G87" s="204" t="s">
        <v>547</v>
      </c>
    </row>
    <row r="88" spans="1:7" ht="16.5" thickBot="1" x14ac:dyDescent="0.3">
      <c r="A88" s="200">
        <v>45740</v>
      </c>
      <c r="B88" s="201" t="s">
        <v>27</v>
      </c>
      <c r="C88" s="201">
        <v>45593</v>
      </c>
      <c r="D88" s="201" t="s">
        <v>180</v>
      </c>
      <c r="E88" s="241"/>
      <c r="F88" s="202">
        <v>18000</v>
      </c>
      <c r="G88" s="204" t="s">
        <v>547</v>
      </c>
    </row>
    <row r="89" spans="1:7" ht="15.75" x14ac:dyDescent="0.25">
      <c r="A89" s="200">
        <v>45740</v>
      </c>
      <c r="B89" s="201" t="s">
        <v>27</v>
      </c>
      <c r="C89" s="237">
        <v>45594</v>
      </c>
      <c r="D89" s="201" t="s">
        <v>190</v>
      </c>
      <c r="E89" s="241"/>
      <c r="F89" s="202">
        <v>35000</v>
      </c>
      <c r="G89" s="204" t="s">
        <v>547</v>
      </c>
    </row>
    <row r="90" spans="1:7" ht="15.75" x14ac:dyDescent="0.25">
      <c r="A90" s="200">
        <v>45740</v>
      </c>
      <c r="B90" s="201" t="s">
        <v>27</v>
      </c>
      <c r="C90" s="201">
        <v>45595</v>
      </c>
      <c r="D90" s="201" t="s">
        <v>204</v>
      </c>
      <c r="E90" s="241"/>
      <c r="F90" s="202">
        <v>50000</v>
      </c>
      <c r="G90" s="204" t="s">
        <v>547</v>
      </c>
    </row>
    <row r="91" spans="1:7" ht="16.5" thickBot="1" x14ac:dyDescent="0.3">
      <c r="A91" s="200">
        <v>45740</v>
      </c>
      <c r="B91" s="201" t="s">
        <v>27</v>
      </c>
      <c r="C91" s="201">
        <v>45596</v>
      </c>
      <c r="D91" s="201" t="s">
        <v>332</v>
      </c>
      <c r="E91" s="241"/>
      <c r="F91" s="202">
        <v>40000</v>
      </c>
      <c r="G91" s="204" t="s">
        <v>547</v>
      </c>
    </row>
    <row r="92" spans="1:7" ht="15.75" x14ac:dyDescent="0.25">
      <c r="A92" s="200">
        <v>45740</v>
      </c>
      <c r="B92" s="201" t="s">
        <v>27</v>
      </c>
      <c r="C92" s="237">
        <v>45597</v>
      </c>
      <c r="D92" s="201" t="s">
        <v>162</v>
      </c>
      <c r="E92" s="241"/>
      <c r="F92" s="202">
        <v>75000</v>
      </c>
      <c r="G92" s="204" t="s">
        <v>547</v>
      </c>
    </row>
    <row r="93" spans="1:7" ht="15.75" x14ac:dyDescent="0.25">
      <c r="A93" s="200">
        <v>45740</v>
      </c>
      <c r="B93" s="201" t="s">
        <v>27</v>
      </c>
      <c r="C93" s="201">
        <v>45598</v>
      </c>
      <c r="D93" s="201" t="s">
        <v>103</v>
      </c>
      <c r="E93" s="241"/>
      <c r="F93" s="202">
        <v>10200.959999999999</v>
      </c>
      <c r="G93" s="204" t="s">
        <v>547</v>
      </c>
    </row>
    <row r="94" spans="1:7" ht="16.5" thickBot="1" x14ac:dyDescent="0.3">
      <c r="A94" s="200">
        <v>45740</v>
      </c>
      <c r="B94" s="201" t="s">
        <v>27</v>
      </c>
      <c r="C94" s="201">
        <v>45599</v>
      </c>
      <c r="D94" s="201" t="s">
        <v>183</v>
      </c>
      <c r="E94" s="241"/>
      <c r="F94" s="202">
        <v>10200.959999999999</v>
      </c>
      <c r="G94" s="204" t="s">
        <v>547</v>
      </c>
    </row>
    <row r="95" spans="1:7" ht="15.75" x14ac:dyDescent="0.25">
      <c r="A95" s="200">
        <v>45740</v>
      </c>
      <c r="B95" s="201" t="s">
        <v>27</v>
      </c>
      <c r="C95" s="237">
        <v>45600</v>
      </c>
      <c r="D95" s="201" t="s">
        <v>524</v>
      </c>
      <c r="E95" s="241"/>
      <c r="F95" s="202">
        <v>12000</v>
      </c>
      <c r="G95" s="204" t="s">
        <v>547</v>
      </c>
    </row>
    <row r="96" spans="1:7" ht="15.75" x14ac:dyDescent="0.25">
      <c r="A96" s="200">
        <v>45740</v>
      </c>
      <c r="B96" s="201" t="s">
        <v>27</v>
      </c>
      <c r="C96" s="201">
        <v>45601</v>
      </c>
      <c r="D96" s="201" t="s">
        <v>525</v>
      </c>
      <c r="E96" s="241"/>
      <c r="F96" s="202">
        <v>14000</v>
      </c>
      <c r="G96" s="204" t="s">
        <v>547</v>
      </c>
    </row>
    <row r="97" spans="1:7" ht="16.5" thickBot="1" x14ac:dyDescent="0.3">
      <c r="A97" s="200">
        <v>45740</v>
      </c>
      <c r="B97" s="201" t="s">
        <v>27</v>
      </c>
      <c r="C97" s="201">
        <v>45602</v>
      </c>
      <c r="D97" s="201" t="s">
        <v>526</v>
      </c>
      <c r="E97" s="241"/>
      <c r="F97" s="202">
        <v>10500</v>
      </c>
      <c r="G97" s="204" t="s">
        <v>547</v>
      </c>
    </row>
    <row r="98" spans="1:7" ht="15.75" x14ac:dyDescent="0.25">
      <c r="A98" s="200">
        <v>45740</v>
      </c>
      <c r="B98" s="201" t="s">
        <v>27</v>
      </c>
      <c r="C98" s="237">
        <v>45603</v>
      </c>
      <c r="D98" s="201" t="s">
        <v>527</v>
      </c>
      <c r="E98" s="241"/>
      <c r="F98" s="202">
        <v>9800</v>
      </c>
      <c r="G98" s="204" t="s">
        <v>547</v>
      </c>
    </row>
    <row r="99" spans="1:7" ht="15.75" x14ac:dyDescent="0.25">
      <c r="A99" s="200">
        <v>45740</v>
      </c>
      <c r="B99" s="201" t="s">
        <v>27</v>
      </c>
      <c r="C99" s="201">
        <v>45604</v>
      </c>
      <c r="D99" s="201" t="s">
        <v>528</v>
      </c>
      <c r="E99" s="241"/>
      <c r="F99" s="202">
        <v>11200</v>
      </c>
      <c r="G99" s="204" t="s">
        <v>547</v>
      </c>
    </row>
    <row r="100" spans="1:7" ht="16.5" thickBot="1" x14ac:dyDescent="0.3">
      <c r="A100" s="200">
        <v>45740</v>
      </c>
      <c r="B100" s="201" t="s">
        <v>27</v>
      </c>
      <c r="C100" s="201">
        <v>45605</v>
      </c>
      <c r="D100" s="201" t="s">
        <v>529</v>
      </c>
      <c r="E100" s="241"/>
      <c r="F100" s="202">
        <v>11200</v>
      </c>
      <c r="G100" s="204" t="s">
        <v>547</v>
      </c>
    </row>
    <row r="101" spans="1:7" ht="15.75" x14ac:dyDescent="0.25">
      <c r="A101" s="200">
        <v>45740</v>
      </c>
      <c r="B101" s="201" t="s">
        <v>27</v>
      </c>
      <c r="C101" s="237">
        <v>45606</v>
      </c>
      <c r="D101" s="201" t="s">
        <v>530</v>
      </c>
      <c r="E101" s="241"/>
      <c r="F101" s="202">
        <v>11200</v>
      </c>
      <c r="G101" s="204" t="s">
        <v>547</v>
      </c>
    </row>
    <row r="102" spans="1:7" ht="15.75" x14ac:dyDescent="0.25">
      <c r="A102" s="200">
        <v>45740</v>
      </c>
      <c r="B102" s="201" t="s">
        <v>27</v>
      </c>
      <c r="C102" s="201">
        <v>45607</v>
      </c>
      <c r="D102" s="201" t="s">
        <v>531</v>
      </c>
      <c r="E102" s="241"/>
      <c r="F102" s="202">
        <v>15600</v>
      </c>
      <c r="G102" s="204" t="s">
        <v>547</v>
      </c>
    </row>
    <row r="103" spans="1:7" ht="16.5" thickBot="1" x14ac:dyDescent="0.3">
      <c r="A103" s="200">
        <v>45740</v>
      </c>
      <c r="B103" s="201" t="s">
        <v>27</v>
      </c>
      <c r="C103" s="201">
        <v>45608</v>
      </c>
      <c r="D103" s="201" t="s">
        <v>532</v>
      </c>
      <c r="E103" s="241"/>
      <c r="F103" s="202">
        <v>17333.330000000002</v>
      </c>
      <c r="G103" s="204" t="s">
        <v>547</v>
      </c>
    </row>
    <row r="104" spans="1:7" ht="15.75" x14ac:dyDescent="0.25">
      <c r="A104" s="200">
        <v>45742</v>
      </c>
      <c r="B104" s="201" t="s">
        <v>27</v>
      </c>
      <c r="C104" s="237">
        <v>45609</v>
      </c>
      <c r="D104" s="201" t="s">
        <v>533</v>
      </c>
      <c r="E104" s="241"/>
      <c r="F104" s="202">
        <v>13371</v>
      </c>
      <c r="G104" s="204" t="s">
        <v>76</v>
      </c>
    </row>
    <row r="105" spans="1:7" ht="15.75" x14ac:dyDescent="0.25">
      <c r="A105" s="200">
        <v>45743</v>
      </c>
      <c r="B105" s="201" t="s">
        <v>27</v>
      </c>
      <c r="C105" s="201">
        <v>45610</v>
      </c>
      <c r="D105" s="201" t="s">
        <v>334</v>
      </c>
      <c r="E105" s="241"/>
      <c r="F105" s="202">
        <v>10000</v>
      </c>
      <c r="G105" s="204" t="s">
        <v>154</v>
      </c>
    </row>
    <row r="106" spans="1:7" ht="15.75" x14ac:dyDescent="0.25">
      <c r="A106" s="200">
        <v>45747</v>
      </c>
      <c r="B106" s="201" t="s">
        <v>27</v>
      </c>
      <c r="C106" s="201">
        <v>45611</v>
      </c>
      <c r="D106" s="201" t="s">
        <v>515</v>
      </c>
      <c r="E106" s="241"/>
      <c r="F106" s="202">
        <v>3000</v>
      </c>
      <c r="G106" s="204" t="s">
        <v>556</v>
      </c>
    </row>
    <row r="107" spans="1:7" ht="16.5" thickBot="1" x14ac:dyDescent="0.3">
      <c r="A107" s="245"/>
      <c r="B107" s="201"/>
      <c r="C107" s="201"/>
      <c r="D107" s="246" t="s">
        <v>30</v>
      </c>
      <c r="E107" s="247"/>
      <c r="F107" s="248">
        <f>SUM(F53:F106)</f>
        <v>1171503.76</v>
      </c>
      <c r="G107" s="204"/>
    </row>
    <row r="108" spans="1:7" ht="16.5" thickBot="1" x14ac:dyDescent="0.3">
      <c r="A108" s="201"/>
      <c r="B108" s="201"/>
      <c r="C108" s="249"/>
      <c r="D108" s="250"/>
      <c r="E108" s="251"/>
      <c r="F108" s="252"/>
      <c r="G108" s="253"/>
    </row>
    <row r="109" spans="1:7" ht="16.5" thickBot="1" x14ac:dyDescent="0.3">
      <c r="A109" s="254"/>
      <c r="B109" s="233"/>
      <c r="C109" s="255"/>
      <c r="D109" s="67" t="s">
        <v>31</v>
      </c>
      <c r="E109" s="256"/>
      <c r="F109" s="255"/>
      <c r="G109" s="209"/>
    </row>
    <row r="110" spans="1:7" ht="16.5" thickBot="1" x14ac:dyDescent="0.3">
      <c r="A110" s="257">
        <v>45726</v>
      </c>
      <c r="B110" s="258" t="s">
        <v>17</v>
      </c>
      <c r="C110" s="201">
        <v>7446</v>
      </c>
      <c r="D110" s="259" t="s">
        <v>404</v>
      </c>
      <c r="E110" s="260"/>
      <c r="F110" s="261">
        <v>151558.72</v>
      </c>
      <c r="G110" s="262" t="s">
        <v>76</v>
      </c>
    </row>
    <row r="111" spans="1:7" ht="16.5" thickBot="1" x14ac:dyDescent="0.3">
      <c r="A111" s="257">
        <v>45726</v>
      </c>
      <c r="B111" s="263" t="s">
        <v>17</v>
      </c>
      <c r="C111" s="201">
        <v>7447</v>
      </c>
      <c r="D111" s="259" t="s">
        <v>404</v>
      </c>
      <c r="E111" s="241"/>
      <c r="F111" s="264">
        <v>165962.91</v>
      </c>
      <c r="G111" s="262" t="s">
        <v>76</v>
      </c>
    </row>
    <row r="112" spans="1:7" ht="16.5" thickBot="1" x14ac:dyDescent="0.3">
      <c r="A112" s="257">
        <v>45726</v>
      </c>
      <c r="B112" s="263" t="s">
        <v>17</v>
      </c>
      <c r="C112" s="201">
        <v>7448</v>
      </c>
      <c r="D112" s="259" t="s">
        <v>404</v>
      </c>
      <c r="E112" s="241"/>
      <c r="F112" s="264">
        <v>155440.23000000001</v>
      </c>
      <c r="G112" s="262" t="s">
        <v>76</v>
      </c>
    </row>
    <row r="113" spans="1:7" ht="16.5" thickBot="1" x14ac:dyDescent="0.3">
      <c r="A113" s="257">
        <v>45726</v>
      </c>
      <c r="B113" s="263" t="s">
        <v>17</v>
      </c>
      <c r="C113" s="201">
        <v>7449</v>
      </c>
      <c r="D113" s="259" t="s">
        <v>404</v>
      </c>
      <c r="E113" s="241"/>
      <c r="F113" s="264">
        <v>163512.19</v>
      </c>
      <c r="G113" s="262" t="s">
        <v>76</v>
      </c>
    </row>
    <row r="114" spans="1:7" ht="16.5" thickBot="1" x14ac:dyDescent="0.3">
      <c r="A114" s="257">
        <v>45726</v>
      </c>
      <c r="B114" s="263" t="s">
        <v>17</v>
      </c>
      <c r="C114" s="201">
        <v>7450</v>
      </c>
      <c r="D114" s="259" t="s">
        <v>404</v>
      </c>
      <c r="E114" s="241"/>
      <c r="F114" s="264">
        <v>57594.41</v>
      </c>
      <c r="G114" s="262" t="s">
        <v>76</v>
      </c>
    </row>
    <row r="115" spans="1:7" ht="16.5" thickBot="1" x14ac:dyDescent="0.3">
      <c r="A115" s="257">
        <v>45726</v>
      </c>
      <c r="B115" s="263" t="s">
        <v>17</v>
      </c>
      <c r="C115" s="201">
        <v>7451</v>
      </c>
      <c r="D115" s="259" t="s">
        <v>404</v>
      </c>
      <c r="E115" s="241"/>
      <c r="F115" s="264">
        <v>31207.5</v>
      </c>
      <c r="G115" s="262" t="s">
        <v>76</v>
      </c>
    </row>
    <row r="116" spans="1:7" ht="16.5" thickBot="1" x14ac:dyDescent="0.3">
      <c r="A116" s="257">
        <v>45726</v>
      </c>
      <c r="B116" s="263" t="s">
        <v>17</v>
      </c>
      <c r="C116" s="201">
        <v>7452</v>
      </c>
      <c r="D116" s="259" t="s">
        <v>404</v>
      </c>
      <c r="E116" s="241"/>
      <c r="F116" s="264">
        <v>48921.33</v>
      </c>
      <c r="G116" s="262" t="s">
        <v>76</v>
      </c>
    </row>
    <row r="117" spans="1:7" ht="16.5" thickBot="1" x14ac:dyDescent="0.3">
      <c r="A117" s="257">
        <v>45726</v>
      </c>
      <c r="B117" s="263" t="s">
        <v>17</v>
      </c>
      <c r="C117" s="201">
        <v>7453</v>
      </c>
      <c r="D117" s="265" t="s">
        <v>405</v>
      </c>
      <c r="E117" s="241"/>
      <c r="F117" s="264">
        <v>33250</v>
      </c>
      <c r="G117" s="204" t="s">
        <v>406</v>
      </c>
    </row>
    <row r="118" spans="1:7" ht="16.5" thickBot="1" x14ac:dyDescent="0.3">
      <c r="A118" s="257">
        <v>45726</v>
      </c>
      <c r="B118" s="263" t="s">
        <v>17</v>
      </c>
      <c r="C118" s="201">
        <v>7454</v>
      </c>
      <c r="D118" s="265" t="s">
        <v>84</v>
      </c>
      <c r="E118" s="241"/>
      <c r="F118" s="264">
        <v>39900</v>
      </c>
      <c r="G118" s="204" t="s">
        <v>406</v>
      </c>
    </row>
    <row r="119" spans="1:7" ht="16.5" thickBot="1" x14ac:dyDescent="0.3">
      <c r="A119" s="257">
        <v>45726</v>
      </c>
      <c r="B119" s="263" t="s">
        <v>17</v>
      </c>
      <c r="C119" s="201">
        <v>7455</v>
      </c>
      <c r="D119" s="265" t="s">
        <v>79</v>
      </c>
      <c r="E119" s="241"/>
      <c r="F119" s="264">
        <v>13300</v>
      </c>
      <c r="G119" s="204" t="s">
        <v>406</v>
      </c>
    </row>
    <row r="120" spans="1:7" ht="16.5" thickBot="1" x14ac:dyDescent="0.3">
      <c r="A120" s="257">
        <v>45726</v>
      </c>
      <c r="B120" s="263" t="s">
        <v>17</v>
      </c>
      <c r="C120" s="201">
        <v>7456</v>
      </c>
      <c r="D120" s="265" t="s">
        <v>407</v>
      </c>
      <c r="E120" s="241"/>
      <c r="F120" s="264">
        <v>38475</v>
      </c>
      <c r="G120" s="204" t="s">
        <v>406</v>
      </c>
    </row>
    <row r="121" spans="1:7" ht="16.5" thickBot="1" x14ac:dyDescent="0.3">
      <c r="A121" s="257">
        <v>45726</v>
      </c>
      <c r="B121" s="263" t="s">
        <v>17</v>
      </c>
      <c r="C121" s="201">
        <v>7457</v>
      </c>
      <c r="D121" s="265" t="s">
        <v>408</v>
      </c>
      <c r="E121" s="241"/>
      <c r="F121" s="264">
        <v>206798.73</v>
      </c>
      <c r="G121" s="204" t="s">
        <v>409</v>
      </c>
    </row>
    <row r="122" spans="1:7" ht="16.5" thickBot="1" x14ac:dyDescent="0.3">
      <c r="A122" s="257">
        <v>45726</v>
      </c>
      <c r="B122" s="263" t="s">
        <v>17</v>
      </c>
      <c r="C122" s="201">
        <v>7458</v>
      </c>
      <c r="D122" s="265" t="s">
        <v>136</v>
      </c>
      <c r="E122" s="241"/>
      <c r="F122" s="264">
        <v>14250</v>
      </c>
      <c r="G122" s="204" t="s">
        <v>410</v>
      </c>
    </row>
    <row r="123" spans="1:7" ht="16.5" thickBot="1" x14ac:dyDescent="0.3">
      <c r="A123" s="257">
        <v>45726</v>
      </c>
      <c r="B123" s="263" t="s">
        <v>17</v>
      </c>
      <c r="C123" s="201">
        <v>7459</v>
      </c>
      <c r="D123" s="265" t="s">
        <v>411</v>
      </c>
      <c r="E123" s="241"/>
      <c r="F123" s="264">
        <v>19000</v>
      </c>
      <c r="G123" s="266" t="s">
        <v>412</v>
      </c>
    </row>
    <row r="124" spans="1:7" ht="16.5" thickBot="1" x14ac:dyDescent="0.3">
      <c r="A124" s="257">
        <v>45726</v>
      </c>
      <c r="B124" s="201" t="s">
        <v>17</v>
      </c>
      <c r="C124" s="201">
        <v>7460</v>
      </c>
      <c r="D124" s="201" t="s">
        <v>413</v>
      </c>
      <c r="E124" s="241"/>
      <c r="F124" s="267">
        <v>7600</v>
      </c>
      <c r="G124" s="201" t="s">
        <v>414</v>
      </c>
    </row>
    <row r="125" spans="1:7" ht="16.5" thickBot="1" x14ac:dyDescent="0.3">
      <c r="A125" s="257">
        <v>45726</v>
      </c>
      <c r="B125" s="201" t="s">
        <v>17</v>
      </c>
      <c r="C125" s="201">
        <v>7461</v>
      </c>
      <c r="D125" s="201" t="s">
        <v>415</v>
      </c>
      <c r="E125" s="241"/>
      <c r="F125" s="267">
        <v>7600</v>
      </c>
      <c r="G125" s="201" t="s">
        <v>419</v>
      </c>
    </row>
    <row r="126" spans="1:7" ht="16.5" thickBot="1" x14ac:dyDescent="0.3">
      <c r="A126" s="257">
        <v>45726</v>
      </c>
      <c r="B126" s="201" t="s">
        <v>17</v>
      </c>
      <c r="C126" s="201">
        <v>7462</v>
      </c>
      <c r="D126" s="201" t="s">
        <v>417</v>
      </c>
      <c r="E126" s="241"/>
      <c r="F126" s="267">
        <v>7600</v>
      </c>
      <c r="G126" s="201" t="s">
        <v>420</v>
      </c>
    </row>
    <row r="127" spans="1:7" ht="16.5" thickBot="1" x14ac:dyDescent="0.3">
      <c r="A127" s="257">
        <v>45726</v>
      </c>
      <c r="B127" s="201" t="s">
        <v>17</v>
      </c>
      <c r="C127" s="201">
        <v>7463</v>
      </c>
      <c r="D127" s="201" t="s">
        <v>416</v>
      </c>
      <c r="E127" s="241"/>
      <c r="F127" s="267">
        <v>9500</v>
      </c>
      <c r="G127" s="201" t="s">
        <v>418</v>
      </c>
    </row>
    <row r="128" spans="1:7" ht="16.5" thickBot="1" x14ac:dyDescent="0.3">
      <c r="A128" s="257">
        <v>45726</v>
      </c>
      <c r="B128" s="201" t="s">
        <v>17</v>
      </c>
      <c r="C128" s="201">
        <v>7464</v>
      </c>
      <c r="D128" s="201" t="s">
        <v>421</v>
      </c>
      <c r="E128" s="241"/>
      <c r="F128" s="264">
        <v>7600</v>
      </c>
      <c r="G128" s="268" t="s">
        <v>423</v>
      </c>
    </row>
    <row r="129" spans="1:7" ht="16.5" thickBot="1" x14ac:dyDescent="0.3">
      <c r="A129" s="257">
        <v>45726</v>
      </c>
      <c r="B129" s="201" t="s">
        <v>17</v>
      </c>
      <c r="C129" s="201">
        <v>7465</v>
      </c>
      <c r="D129" s="201" t="s">
        <v>422</v>
      </c>
      <c r="E129" s="241"/>
      <c r="F129" s="264">
        <v>8075</v>
      </c>
      <c r="G129" s="268" t="s">
        <v>424</v>
      </c>
    </row>
    <row r="130" spans="1:7" ht="16.5" thickBot="1" x14ac:dyDescent="0.3">
      <c r="A130" s="257">
        <v>45726</v>
      </c>
      <c r="B130" s="201" t="s">
        <v>17</v>
      </c>
      <c r="C130" s="201">
        <v>7466</v>
      </c>
      <c r="D130" s="201" t="s">
        <v>425</v>
      </c>
      <c r="E130" s="241"/>
      <c r="F130" s="264">
        <v>8170</v>
      </c>
      <c r="G130" s="204" t="s">
        <v>426</v>
      </c>
    </row>
    <row r="131" spans="1:7" ht="16.5" thickBot="1" x14ac:dyDescent="0.3">
      <c r="A131" s="257">
        <v>45726</v>
      </c>
      <c r="B131" s="201" t="s">
        <v>17</v>
      </c>
      <c r="C131" s="201">
        <v>7467</v>
      </c>
      <c r="D131" s="201" t="s">
        <v>428</v>
      </c>
      <c r="E131" s="241"/>
      <c r="F131" s="264">
        <v>15105</v>
      </c>
      <c r="G131" s="204" t="s">
        <v>427</v>
      </c>
    </row>
    <row r="132" spans="1:7" ht="16.5" thickBot="1" x14ac:dyDescent="0.3">
      <c r="A132" s="257">
        <v>45726</v>
      </c>
      <c r="B132" s="201" t="s">
        <v>17</v>
      </c>
      <c r="C132" s="201">
        <v>7468</v>
      </c>
      <c r="D132" s="201" t="s">
        <v>429</v>
      </c>
      <c r="E132" s="241"/>
      <c r="F132" s="264">
        <v>13387.91</v>
      </c>
      <c r="G132" s="204" t="s">
        <v>430</v>
      </c>
    </row>
    <row r="133" spans="1:7" ht="16.5" thickBot="1" x14ac:dyDescent="0.3">
      <c r="A133" s="257">
        <v>45726</v>
      </c>
      <c r="B133" s="201" t="s">
        <v>17</v>
      </c>
      <c r="C133" s="201">
        <v>7469</v>
      </c>
      <c r="D133" s="201" t="s">
        <v>429</v>
      </c>
      <c r="E133" s="241"/>
      <c r="F133" s="264">
        <v>7056.11</v>
      </c>
      <c r="G133" s="204" t="s">
        <v>431</v>
      </c>
    </row>
    <row r="134" spans="1:7" ht="16.5" thickBot="1" x14ac:dyDescent="0.3">
      <c r="A134" s="257">
        <v>45726</v>
      </c>
      <c r="B134" s="201" t="s">
        <v>17</v>
      </c>
      <c r="C134" s="201">
        <v>7470</v>
      </c>
      <c r="D134" s="201" t="s">
        <v>429</v>
      </c>
      <c r="E134" s="241"/>
      <c r="F134" s="202">
        <v>11905.68</v>
      </c>
      <c r="G134" s="204" t="s">
        <v>432</v>
      </c>
    </row>
    <row r="135" spans="1:7" ht="16.5" thickBot="1" x14ac:dyDescent="0.3">
      <c r="A135" s="257">
        <v>45726</v>
      </c>
      <c r="B135" s="201" t="s">
        <v>17</v>
      </c>
      <c r="C135" s="201">
        <v>7471</v>
      </c>
      <c r="D135" s="201" t="s">
        <v>433</v>
      </c>
      <c r="E135" s="241"/>
      <c r="F135" s="264">
        <v>971.8</v>
      </c>
      <c r="G135" s="204" t="s">
        <v>434</v>
      </c>
    </row>
    <row r="136" spans="1:7" ht="16.5" thickBot="1" x14ac:dyDescent="0.3">
      <c r="A136" s="257">
        <v>45726</v>
      </c>
      <c r="B136" s="201" t="s">
        <v>17</v>
      </c>
      <c r="C136" s="201">
        <v>7472</v>
      </c>
      <c r="D136" s="201" t="s">
        <v>295</v>
      </c>
      <c r="E136" s="241"/>
      <c r="F136" s="264">
        <v>2394.0700000000002</v>
      </c>
      <c r="G136" s="204" t="s">
        <v>435</v>
      </c>
    </row>
    <row r="137" spans="1:7" ht="16.5" thickBot="1" x14ac:dyDescent="0.3">
      <c r="A137" s="257">
        <v>45726</v>
      </c>
      <c r="B137" s="201" t="s">
        <v>17</v>
      </c>
      <c r="C137" s="201">
        <v>7473</v>
      </c>
      <c r="D137" s="201" t="s">
        <v>436</v>
      </c>
      <c r="E137" s="241"/>
      <c r="F137" s="264">
        <v>28352.75</v>
      </c>
      <c r="G137" s="204" t="s">
        <v>437</v>
      </c>
    </row>
    <row r="138" spans="1:7" ht="16.5" thickBot="1" x14ac:dyDescent="0.3">
      <c r="A138" s="257">
        <v>45726</v>
      </c>
      <c r="B138" s="201" t="s">
        <v>17</v>
      </c>
      <c r="C138" s="201">
        <v>7474</v>
      </c>
      <c r="D138" s="201" t="s">
        <v>438</v>
      </c>
      <c r="E138" s="241"/>
      <c r="F138" s="264">
        <v>1355</v>
      </c>
      <c r="G138" s="204" t="s">
        <v>121</v>
      </c>
    </row>
    <row r="139" spans="1:7" ht="16.5" thickBot="1" x14ac:dyDescent="0.3">
      <c r="A139" s="257">
        <v>45726</v>
      </c>
      <c r="B139" s="201" t="s">
        <v>17</v>
      </c>
      <c r="C139" s="201">
        <v>7475</v>
      </c>
      <c r="D139" s="201" t="s">
        <v>439</v>
      </c>
      <c r="E139" s="241"/>
      <c r="F139" s="264">
        <v>1355</v>
      </c>
      <c r="G139" s="204" t="s">
        <v>121</v>
      </c>
    </row>
    <row r="140" spans="1:7" ht="15.75" x14ac:dyDescent="0.25">
      <c r="A140" s="257">
        <v>45726</v>
      </c>
      <c r="B140" s="201" t="s">
        <v>17</v>
      </c>
      <c r="C140" s="201">
        <v>7476</v>
      </c>
      <c r="D140" s="201" t="s">
        <v>169</v>
      </c>
      <c r="E140" s="241"/>
      <c r="F140" s="264">
        <v>3100</v>
      </c>
      <c r="G140" s="204" t="s">
        <v>121</v>
      </c>
    </row>
    <row r="141" spans="1:7" ht="15.75" x14ac:dyDescent="0.25">
      <c r="A141" s="269">
        <v>45729</v>
      </c>
      <c r="B141" s="201" t="s">
        <v>17</v>
      </c>
      <c r="C141" s="201">
        <v>7477</v>
      </c>
      <c r="D141" s="201" t="s">
        <v>264</v>
      </c>
      <c r="E141" s="241"/>
      <c r="F141" s="264">
        <v>9500</v>
      </c>
      <c r="G141" s="204" t="s">
        <v>114</v>
      </c>
    </row>
    <row r="142" spans="1:7" ht="15.75" x14ac:dyDescent="0.25">
      <c r="A142" s="269">
        <v>45729</v>
      </c>
      <c r="B142" s="201" t="s">
        <v>17</v>
      </c>
      <c r="C142" s="201">
        <v>7478</v>
      </c>
      <c r="D142" s="201" t="s">
        <v>93</v>
      </c>
      <c r="E142" s="241"/>
      <c r="F142" s="264">
        <v>7050</v>
      </c>
      <c r="G142" s="204" t="s">
        <v>121</v>
      </c>
    </row>
    <row r="143" spans="1:7" ht="15.75" x14ac:dyDescent="0.25">
      <c r="A143" s="269">
        <v>45729</v>
      </c>
      <c r="B143" s="201" t="s">
        <v>17</v>
      </c>
      <c r="C143" s="201">
        <v>7479</v>
      </c>
      <c r="D143" s="201" t="s">
        <v>152</v>
      </c>
      <c r="E143" s="241"/>
      <c r="F143" s="264">
        <v>4750</v>
      </c>
      <c r="G143" s="204" t="s">
        <v>121</v>
      </c>
    </row>
    <row r="144" spans="1:7" ht="15.75" x14ac:dyDescent="0.25">
      <c r="A144" s="269">
        <v>45729</v>
      </c>
      <c r="B144" s="201" t="s">
        <v>17</v>
      </c>
      <c r="C144" s="201">
        <v>7480</v>
      </c>
      <c r="D144" s="201" t="s">
        <v>152</v>
      </c>
      <c r="E144" s="241"/>
      <c r="F144" s="264">
        <v>4750</v>
      </c>
      <c r="G144" s="204" t="s">
        <v>121</v>
      </c>
    </row>
    <row r="145" spans="1:7" ht="15.75" x14ac:dyDescent="0.25">
      <c r="A145" s="269">
        <v>45729</v>
      </c>
      <c r="B145" s="201" t="s">
        <v>17</v>
      </c>
      <c r="C145" s="201">
        <v>7481</v>
      </c>
      <c r="D145" s="201" t="s">
        <v>441</v>
      </c>
      <c r="E145" s="241"/>
      <c r="F145" s="264">
        <v>42750</v>
      </c>
      <c r="G145" s="204" t="s">
        <v>444</v>
      </c>
    </row>
    <row r="146" spans="1:7" ht="15.75" x14ac:dyDescent="0.25">
      <c r="A146" s="269">
        <v>45729</v>
      </c>
      <c r="B146" s="201" t="s">
        <v>17</v>
      </c>
      <c r="C146" s="201">
        <v>7482</v>
      </c>
      <c r="D146" s="201" t="s">
        <v>442</v>
      </c>
      <c r="E146" s="241"/>
      <c r="F146" s="264">
        <v>33730.5</v>
      </c>
      <c r="G146" s="204" t="s">
        <v>443</v>
      </c>
    </row>
    <row r="147" spans="1:7" ht="15.75" x14ac:dyDescent="0.25">
      <c r="A147" s="200">
        <v>45730</v>
      </c>
      <c r="B147" s="201" t="s">
        <v>17</v>
      </c>
      <c r="C147" s="201">
        <v>7483</v>
      </c>
      <c r="D147" s="201" t="s">
        <v>93</v>
      </c>
      <c r="E147" s="241"/>
      <c r="F147" s="264">
        <v>14100</v>
      </c>
      <c r="G147" s="204" t="s">
        <v>121</v>
      </c>
    </row>
    <row r="148" spans="1:7" ht="15.75" x14ac:dyDescent="0.25">
      <c r="A148" s="200">
        <v>45735</v>
      </c>
      <c r="B148" s="201" t="s">
        <v>17</v>
      </c>
      <c r="C148" s="201">
        <v>7484</v>
      </c>
      <c r="D148" s="201" t="s">
        <v>93</v>
      </c>
      <c r="E148" s="241"/>
      <c r="F148" s="264">
        <v>21150</v>
      </c>
      <c r="G148" s="204" t="s">
        <v>121</v>
      </c>
    </row>
    <row r="149" spans="1:7" ht="15.75" x14ac:dyDescent="0.25">
      <c r="A149" s="200">
        <v>45735</v>
      </c>
      <c r="B149" s="201" t="s">
        <v>17</v>
      </c>
      <c r="C149" s="201">
        <v>7485</v>
      </c>
      <c r="D149" s="201" t="s">
        <v>120</v>
      </c>
      <c r="E149" s="241"/>
      <c r="F149" s="264">
        <v>1355</v>
      </c>
      <c r="G149" s="204" t="s">
        <v>121</v>
      </c>
    </row>
    <row r="150" spans="1:7" ht="15.75" x14ac:dyDescent="0.25">
      <c r="A150" s="200">
        <v>45735</v>
      </c>
      <c r="B150" s="201" t="s">
        <v>17</v>
      </c>
      <c r="C150" s="201">
        <v>7486</v>
      </c>
      <c r="D150" s="201" t="s">
        <v>274</v>
      </c>
      <c r="E150" s="241"/>
      <c r="F150" s="264">
        <v>1950</v>
      </c>
      <c r="G150" s="204" t="s">
        <v>121</v>
      </c>
    </row>
    <row r="151" spans="1:7" ht="15.75" x14ac:dyDescent="0.25">
      <c r="A151" s="200">
        <v>45735</v>
      </c>
      <c r="B151" s="201" t="s">
        <v>17</v>
      </c>
      <c r="C151" s="201">
        <v>7487</v>
      </c>
      <c r="D151" s="201" t="s">
        <v>445</v>
      </c>
      <c r="E151" s="241"/>
      <c r="F151" s="264">
        <v>2400</v>
      </c>
      <c r="G151" s="204" t="s">
        <v>121</v>
      </c>
    </row>
    <row r="152" spans="1:7" ht="15.75" x14ac:dyDescent="0.25">
      <c r="A152" s="200">
        <v>45735</v>
      </c>
      <c r="B152" s="201" t="s">
        <v>17</v>
      </c>
      <c r="C152" s="201">
        <v>7488</v>
      </c>
      <c r="D152" s="201" t="s">
        <v>125</v>
      </c>
      <c r="E152" s="241"/>
      <c r="F152" s="264">
        <v>50000</v>
      </c>
      <c r="G152" s="204" t="s">
        <v>446</v>
      </c>
    </row>
    <row r="153" spans="1:7" ht="15.75" x14ac:dyDescent="0.25">
      <c r="A153" s="200">
        <v>45735</v>
      </c>
      <c r="B153" s="201" t="s">
        <v>17</v>
      </c>
      <c r="C153" s="201">
        <v>7489</v>
      </c>
      <c r="D153" s="201" t="s">
        <v>91</v>
      </c>
      <c r="E153" s="241"/>
      <c r="F153" s="264">
        <v>50000</v>
      </c>
      <c r="G153" s="204" t="s">
        <v>446</v>
      </c>
    </row>
    <row r="154" spans="1:7" ht="15.75" x14ac:dyDescent="0.25">
      <c r="A154" s="200">
        <v>45735</v>
      </c>
      <c r="B154" s="201" t="s">
        <v>17</v>
      </c>
      <c r="C154" s="201">
        <v>7490</v>
      </c>
      <c r="D154" s="201" t="s">
        <v>447</v>
      </c>
      <c r="E154" s="241"/>
      <c r="F154" s="264">
        <v>50000</v>
      </c>
      <c r="G154" s="204" t="s">
        <v>446</v>
      </c>
    </row>
    <row r="155" spans="1:7" ht="15.75" x14ac:dyDescent="0.25">
      <c r="A155" s="200">
        <v>45735</v>
      </c>
      <c r="B155" s="201" t="s">
        <v>17</v>
      </c>
      <c r="C155" s="201">
        <v>7491</v>
      </c>
      <c r="D155" s="201" t="s">
        <v>448</v>
      </c>
      <c r="E155" s="241"/>
      <c r="F155" s="264">
        <v>50000</v>
      </c>
      <c r="G155" s="204" t="s">
        <v>446</v>
      </c>
    </row>
    <row r="156" spans="1:7" ht="15.75" x14ac:dyDescent="0.25">
      <c r="A156" s="200">
        <v>45735</v>
      </c>
      <c r="B156" s="201" t="s">
        <v>17</v>
      </c>
      <c r="C156" s="201">
        <v>7492</v>
      </c>
      <c r="D156" s="201" t="s">
        <v>128</v>
      </c>
      <c r="E156" s="241"/>
      <c r="F156" s="264">
        <v>50000</v>
      </c>
      <c r="G156" s="204" t="s">
        <v>446</v>
      </c>
    </row>
    <row r="157" spans="1:7" ht="15.75" x14ac:dyDescent="0.25">
      <c r="A157" s="200">
        <v>45735</v>
      </c>
      <c r="B157" s="201" t="s">
        <v>17</v>
      </c>
      <c r="C157" s="201">
        <v>7493</v>
      </c>
      <c r="D157" s="201" t="s">
        <v>130</v>
      </c>
      <c r="E157" s="241"/>
      <c r="F157" s="264">
        <v>50000</v>
      </c>
      <c r="G157" s="204" t="s">
        <v>446</v>
      </c>
    </row>
    <row r="158" spans="1:7" ht="15.75" x14ac:dyDescent="0.25">
      <c r="A158" s="200">
        <v>45735</v>
      </c>
      <c r="B158" s="201" t="s">
        <v>17</v>
      </c>
      <c r="C158" s="201">
        <v>7494</v>
      </c>
      <c r="D158" s="201" t="s">
        <v>131</v>
      </c>
      <c r="E158" s="241"/>
      <c r="F158" s="264">
        <v>50000</v>
      </c>
      <c r="G158" s="204" t="s">
        <v>446</v>
      </c>
    </row>
    <row r="159" spans="1:7" ht="15.75" x14ac:dyDescent="0.25">
      <c r="A159" s="200">
        <v>45735</v>
      </c>
      <c r="B159" s="201" t="s">
        <v>17</v>
      </c>
      <c r="C159" s="201">
        <v>7495</v>
      </c>
      <c r="D159" s="201" t="s">
        <v>132</v>
      </c>
      <c r="E159" s="241"/>
      <c r="F159" s="264">
        <v>50000</v>
      </c>
      <c r="G159" s="204" t="s">
        <v>446</v>
      </c>
    </row>
    <row r="160" spans="1:7" ht="15.75" x14ac:dyDescent="0.25">
      <c r="A160" s="200">
        <v>45735</v>
      </c>
      <c r="B160" s="201" t="s">
        <v>17</v>
      </c>
      <c r="C160" s="201">
        <v>7496</v>
      </c>
      <c r="D160" s="201" t="s">
        <v>449</v>
      </c>
      <c r="E160" s="241"/>
      <c r="F160" s="264">
        <v>50000</v>
      </c>
      <c r="G160" s="204" t="s">
        <v>446</v>
      </c>
    </row>
    <row r="161" spans="1:7" ht="15.75" x14ac:dyDescent="0.25">
      <c r="A161" s="200">
        <v>45735</v>
      </c>
      <c r="B161" s="201" t="s">
        <v>17</v>
      </c>
      <c r="C161" s="201">
        <v>7497</v>
      </c>
      <c r="D161" s="201" t="s">
        <v>450</v>
      </c>
      <c r="E161" s="241"/>
      <c r="F161" s="264">
        <v>1000</v>
      </c>
      <c r="G161" s="204" t="s">
        <v>446</v>
      </c>
    </row>
    <row r="162" spans="1:7" ht="15.75" x14ac:dyDescent="0.25">
      <c r="A162" s="200">
        <v>45735</v>
      </c>
      <c r="B162" s="201" t="s">
        <v>17</v>
      </c>
      <c r="C162" s="201">
        <v>7498</v>
      </c>
      <c r="D162" s="201" t="s">
        <v>129</v>
      </c>
      <c r="E162" s="241"/>
      <c r="F162" s="264">
        <v>50000</v>
      </c>
      <c r="G162" s="204" t="s">
        <v>446</v>
      </c>
    </row>
    <row r="163" spans="1:7" ht="15.75" x14ac:dyDescent="0.25">
      <c r="A163" s="200">
        <v>45736</v>
      </c>
      <c r="B163" s="201" t="s">
        <v>17</v>
      </c>
      <c r="C163" s="201">
        <v>7499</v>
      </c>
      <c r="D163" s="201" t="s">
        <v>451</v>
      </c>
      <c r="E163" s="241"/>
      <c r="F163" s="264">
        <v>10550</v>
      </c>
      <c r="G163" s="204" t="s">
        <v>121</v>
      </c>
    </row>
    <row r="164" spans="1:7" ht="15.75" x14ac:dyDescent="0.25">
      <c r="A164" s="200">
        <v>45743</v>
      </c>
      <c r="B164" s="201" t="s">
        <v>17</v>
      </c>
      <c r="C164" s="201">
        <v>7500</v>
      </c>
      <c r="D164" s="201" t="s">
        <v>125</v>
      </c>
      <c r="E164" s="241"/>
      <c r="F164" s="264">
        <v>75000</v>
      </c>
      <c r="G164" s="204" t="s">
        <v>452</v>
      </c>
    </row>
    <row r="165" spans="1:7" ht="15.75" x14ac:dyDescent="0.25">
      <c r="A165" s="200">
        <v>45743</v>
      </c>
      <c r="B165" s="201" t="s">
        <v>17</v>
      </c>
      <c r="C165" s="201">
        <v>7501</v>
      </c>
      <c r="D165" s="201" t="s">
        <v>91</v>
      </c>
      <c r="E165" s="241"/>
      <c r="F165" s="264">
        <v>35000</v>
      </c>
      <c r="G165" s="204" t="s">
        <v>452</v>
      </c>
    </row>
    <row r="166" spans="1:7" ht="15.75" x14ac:dyDescent="0.25">
      <c r="A166" s="200">
        <v>45743</v>
      </c>
      <c r="B166" s="201" t="s">
        <v>17</v>
      </c>
      <c r="C166" s="201">
        <v>7502</v>
      </c>
      <c r="D166" s="201" t="s">
        <v>152</v>
      </c>
      <c r="E166" s="241"/>
      <c r="F166" s="264">
        <v>13500</v>
      </c>
      <c r="G166" s="204" t="s">
        <v>452</v>
      </c>
    </row>
    <row r="167" spans="1:7" ht="15.75" x14ac:dyDescent="0.25">
      <c r="A167" s="200">
        <v>45743</v>
      </c>
      <c r="B167" s="201" t="s">
        <v>17</v>
      </c>
      <c r="C167" s="201">
        <v>7503</v>
      </c>
      <c r="D167" s="201" t="s">
        <v>153</v>
      </c>
      <c r="E167" s="241"/>
      <c r="F167" s="264">
        <v>10000</v>
      </c>
      <c r="G167" s="204" t="s">
        <v>453</v>
      </c>
    </row>
    <row r="168" spans="1:7" ht="15.75" x14ac:dyDescent="0.25">
      <c r="A168" s="200">
        <v>45743</v>
      </c>
      <c r="B168" s="201" t="s">
        <v>17</v>
      </c>
      <c r="C168" s="201">
        <v>7504</v>
      </c>
      <c r="D168" s="201" t="s">
        <v>404</v>
      </c>
      <c r="E168" s="241"/>
      <c r="F168" s="264">
        <v>93317.65</v>
      </c>
      <c r="G168" s="204" t="s">
        <v>76</v>
      </c>
    </row>
    <row r="169" spans="1:7" ht="15.75" x14ac:dyDescent="0.25">
      <c r="A169" s="200">
        <v>45743</v>
      </c>
      <c r="B169" s="201" t="s">
        <v>17</v>
      </c>
      <c r="C169" s="201">
        <v>7505</v>
      </c>
      <c r="D169" s="201" t="s">
        <v>454</v>
      </c>
      <c r="E169" s="241"/>
      <c r="F169" s="264">
        <v>987.5</v>
      </c>
      <c r="G169" s="204" t="s">
        <v>121</v>
      </c>
    </row>
    <row r="170" spans="1:7" ht="15.75" x14ac:dyDescent="0.25">
      <c r="A170" s="200">
        <v>45743</v>
      </c>
      <c r="B170" s="201" t="s">
        <v>17</v>
      </c>
      <c r="C170" s="201">
        <v>7506</v>
      </c>
      <c r="D170" s="201" t="s">
        <v>455</v>
      </c>
      <c r="E170" s="241"/>
      <c r="F170" s="264">
        <v>987.5</v>
      </c>
      <c r="G170" s="204" t="s">
        <v>121</v>
      </c>
    </row>
    <row r="171" spans="1:7" ht="15.75" x14ac:dyDescent="0.25">
      <c r="A171" s="200">
        <v>45743</v>
      </c>
      <c r="B171" s="201" t="s">
        <v>17</v>
      </c>
      <c r="C171" s="201">
        <v>7507</v>
      </c>
      <c r="D171" s="201" t="s">
        <v>152</v>
      </c>
      <c r="E171" s="241"/>
      <c r="F171" s="264">
        <v>4750</v>
      </c>
      <c r="G171" s="204" t="s">
        <v>121</v>
      </c>
    </row>
    <row r="172" spans="1:7" ht="15.75" x14ac:dyDescent="0.25">
      <c r="A172" s="200">
        <v>45743</v>
      </c>
      <c r="B172" s="201" t="s">
        <v>17</v>
      </c>
      <c r="C172" s="201">
        <v>7508</v>
      </c>
      <c r="D172" s="201" t="s">
        <v>274</v>
      </c>
      <c r="E172" s="241"/>
      <c r="F172" s="264">
        <v>3150</v>
      </c>
      <c r="G172" s="204" t="s">
        <v>121</v>
      </c>
    </row>
    <row r="173" spans="1:7" ht="15.75" x14ac:dyDescent="0.25">
      <c r="A173" s="200">
        <v>45743</v>
      </c>
      <c r="B173" s="201" t="s">
        <v>17</v>
      </c>
      <c r="C173" s="201">
        <v>7509</v>
      </c>
      <c r="D173" s="201" t="s">
        <v>457</v>
      </c>
      <c r="E173" s="241"/>
      <c r="F173" s="264">
        <v>36100.01</v>
      </c>
      <c r="G173" s="204" t="s">
        <v>456</v>
      </c>
    </row>
    <row r="174" spans="1:7" ht="15.75" x14ac:dyDescent="0.25">
      <c r="A174" s="200">
        <v>45743</v>
      </c>
      <c r="B174" s="201" t="s">
        <v>17</v>
      </c>
      <c r="C174" s="201">
        <v>7510</v>
      </c>
      <c r="D174" s="201" t="s">
        <v>458</v>
      </c>
      <c r="E174" s="241"/>
      <c r="F174" s="264">
        <v>57917.279999999999</v>
      </c>
      <c r="G174" s="204" t="s">
        <v>459</v>
      </c>
    </row>
    <row r="175" spans="1:7" ht="15.75" x14ac:dyDescent="0.25">
      <c r="A175" s="200">
        <v>45743</v>
      </c>
      <c r="B175" s="201" t="s">
        <v>17</v>
      </c>
      <c r="C175" s="201">
        <v>7511</v>
      </c>
      <c r="D175" s="201" t="s">
        <v>429</v>
      </c>
      <c r="E175" s="241"/>
      <c r="F175" s="264">
        <v>15553.97</v>
      </c>
      <c r="G175" s="204" t="s">
        <v>460</v>
      </c>
    </row>
    <row r="176" spans="1:7" ht="15.75" x14ac:dyDescent="0.25">
      <c r="A176" s="200">
        <v>45743</v>
      </c>
      <c r="B176" s="201" t="s">
        <v>17</v>
      </c>
      <c r="C176" s="201">
        <v>7512</v>
      </c>
      <c r="D176" s="201" t="s">
        <v>461</v>
      </c>
      <c r="E176" s="241"/>
      <c r="F176" s="264">
        <v>30132.48</v>
      </c>
      <c r="G176" s="204" t="s">
        <v>466</v>
      </c>
    </row>
    <row r="177" spans="1:7" ht="15.75" x14ac:dyDescent="0.25">
      <c r="A177" s="200">
        <v>45743</v>
      </c>
      <c r="B177" s="201" t="s">
        <v>17</v>
      </c>
      <c r="C177" s="201">
        <v>7513</v>
      </c>
      <c r="D177" s="201" t="s">
        <v>462</v>
      </c>
      <c r="E177" s="241"/>
      <c r="F177" s="264">
        <v>27124.3</v>
      </c>
      <c r="G177" s="204" t="s">
        <v>467</v>
      </c>
    </row>
    <row r="178" spans="1:7" ht="15.75" x14ac:dyDescent="0.25">
      <c r="A178" s="200">
        <v>45743</v>
      </c>
      <c r="B178" s="201" t="s">
        <v>17</v>
      </c>
      <c r="C178" s="201">
        <v>7514</v>
      </c>
      <c r="D178" s="201" t="s">
        <v>463</v>
      </c>
      <c r="E178" s="241"/>
      <c r="F178" s="264">
        <v>257753</v>
      </c>
      <c r="G178" s="204" t="s">
        <v>468</v>
      </c>
    </row>
    <row r="179" spans="1:7" ht="15.75" x14ac:dyDescent="0.25">
      <c r="A179" s="200">
        <v>45743</v>
      </c>
      <c r="B179" s="201" t="s">
        <v>17</v>
      </c>
      <c r="C179" s="201">
        <v>7515</v>
      </c>
      <c r="D179" s="201" t="s">
        <v>464</v>
      </c>
      <c r="E179" s="241"/>
      <c r="F179" s="264">
        <v>23843</v>
      </c>
      <c r="G179" s="204" t="s">
        <v>468</v>
      </c>
    </row>
    <row r="180" spans="1:7" ht="15.75" x14ac:dyDescent="0.25">
      <c r="A180" s="200">
        <v>45743</v>
      </c>
      <c r="B180" s="201" t="s">
        <v>17</v>
      </c>
      <c r="C180" s="201">
        <v>7516</v>
      </c>
      <c r="D180" s="201" t="s">
        <v>436</v>
      </c>
      <c r="E180" s="241"/>
      <c r="F180" s="264">
        <v>29948.75</v>
      </c>
      <c r="G180" s="204" t="s">
        <v>465</v>
      </c>
    </row>
    <row r="181" spans="1:7" ht="15.75" x14ac:dyDescent="0.25">
      <c r="A181" s="200">
        <v>45743</v>
      </c>
      <c r="B181" s="201" t="s">
        <v>17</v>
      </c>
      <c r="C181" s="201">
        <v>7517</v>
      </c>
      <c r="D181" s="201" t="s">
        <v>436</v>
      </c>
      <c r="E181" s="241"/>
      <c r="F181" s="264">
        <v>28514.25</v>
      </c>
      <c r="G181" s="204" t="s">
        <v>469</v>
      </c>
    </row>
    <row r="182" spans="1:7" ht="15.75" x14ac:dyDescent="0.25">
      <c r="A182" s="200">
        <v>45747</v>
      </c>
      <c r="B182" s="201" t="s">
        <v>17</v>
      </c>
      <c r="C182" s="201">
        <v>7518</v>
      </c>
      <c r="D182" s="201" t="s">
        <v>491</v>
      </c>
      <c r="E182" s="241"/>
      <c r="F182" s="264">
        <v>30835.59</v>
      </c>
      <c r="G182" s="204" t="s">
        <v>493</v>
      </c>
    </row>
    <row r="183" spans="1:7" ht="15.75" x14ac:dyDescent="0.25">
      <c r="A183" s="200">
        <v>45747</v>
      </c>
      <c r="B183" s="201" t="s">
        <v>17</v>
      </c>
      <c r="C183" s="201">
        <v>7519</v>
      </c>
      <c r="D183" s="201" t="s">
        <v>295</v>
      </c>
      <c r="E183" s="241"/>
      <c r="F183" s="264">
        <v>18194.91</v>
      </c>
      <c r="G183" s="204" t="s">
        <v>494</v>
      </c>
    </row>
    <row r="184" spans="1:7" ht="15.75" x14ac:dyDescent="0.25">
      <c r="A184" s="200">
        <v>45747</v>
      </c>
      <c r="B184" s="201" t="s">
        <v>17</v>
      </c>
      <c r="C184" s="201">
        <v>7520</v>
      </c>
      <c r="D184" s="201" t="s">
        <v>492</v>
      </c>
      <c r="E184" s="241"/>
      <c r="F184" s="264">
        <v>987.5</v>
      </c>
      <c r="G184" s="204" t="s">
        <v>121</v>
      </c>
    </row>
    <row r="185" spans="1:7" ht="15.75" x14ac:dyDescent="0.25">
      <c r="A185" s="245"/>
      <c r="B185" s="201"/>
      <c r="C185" s="201"/>
      <c r="D185" s="270" t="s">
        <v>29</v>
      </c>
      <c r="E185" s="241"/>
      <c r="F185" s="79">
        <f>SUM(F110:F184)</f>
        <v>2728932.53</v>
      </c>
      <c r="G185" s="204"/>
    </row>
    <row r="186" spans="1:7" ht="15.75" x14ac:dyDescent="0.25">
      <c r="A186" s="271"/>
      <c r="B186" s="209"/>
      <c r="C186" s="209"/>
      <c r="D186" s="216" t="s">
        <v>32</v>
      </c>
      <c r="E186" s="272"/>
      <c r="F186" s="81"/>
      <c r="G186" s="266"/>
    </row>
    <row r="187" spans="1:7" ht="16.5" thickBot="1" x14ac:dyDescent="0.3">
      <c r="A187" s="273"/>
      <c r="B187" s="274"/>
      <c r="C187" s="274"/>
      <c r="D187" s="275"/>
      <c r="E187" s="276"/>
      <c r="F187" s="86"/>
      <c r="G187" s="277"/>
    </row>
    <row r="188" spans="1:7" ht="15.75" x14ac:dyDescent="0.25">
      <c r="A188" s="278"/>
      <c r="B188" s="279"/>
      <c r="C188" s="280"/>
      <c r="D188" s="281" t="s">
        <v>33</v>
      </c>
      <c r="E188" s="282"/>
      <c r="F188" s="283"/>
      <c r="G188" s="284"/>
    </row>
    <row r="189" spans="1:7" ht="15.75" x14ac:dyDescent="0.25">
      <c r="A189" s="205">
        <v>45730</v>
      </c>
      <c r="B189" s="201" t="s">
        <v>17</v>
      </c>
      <c r="C189" s="285" t="s">
        <v>475</v>
      </c>
      <c r="D189" s="201" t="s">
        <v>535</v>
      </c>
      <c r="E189" s="241"/>
      <c r="F189" s="264">
        <v>9643427.8300000001</v>
      </c>
      <c r="G189" s="201" t="s">
        <v>476</v>
      </c>
    </row>
    <row r="190" spans="1:7" ht="16.5" thickBot="1" x14ac:dyDescent="0.3">
      <c r="A190" s="215"/>
      <c r="B190" s="201"/>
      <c r="C190" s="272"/>
      <c r="D190" s="246" t="s">
        <v>34</v>
      </c>
      <c r="E190" s="272"/>
      <c r="F190" s="286">
        <f>F189</f>
        <v>9643427.8300000001</v>
      </c>
      <c r="G190" s="266"/>
    </row>
    <row r="191" spans="1:7" ht="16.5" thickBot="1" x14ac:dyDescent="0.3">
      <c r="A191" s="287"/>
      <c r="B191" s="249"/>
      <c r="C191" s="249"/>
      <c r="D191" s="246"/>
      <c r="E191" s="251"/>
      <c r="F191" s="149"/>
      <c r="G191" s="253"/>
    </row>
    <row r="192" spans="1:7" ht="15.75" x14ac:dyDescent="0.25">
      <c r="A192" s="288"/>
      <c r="B192" s="289"/>
      <c r="C192" s="289"/>
      <c r="D192" s="290" t="s">
        <v>35</v>
      </c>
      <c r="E192" s="291"/>
      <c r="F192" s="289"/>
      <c r="G192" s="201"/>
    </row>
    <row r="193" spans="1:7" ht="15.75" x14ac:dyDescent="0.25">
      <c r="A193" s="292">
        <v>45729</v>
      </c>
      <c r="B193" s="224" t="s">
        <v>17</v>
      </c>
      <c r="C193" s="293" t="s">
        <v>478</v>
      </c>
      <c r="D193" s="294" t="s">
        <v>150</v>
      </c>
      <c r="E193" s="295"/>
      <c r="F193" s="296">
        <v>94317.89</v>
      </c>
      <c r="G193" s="209" t="s">
        <v>376</v>
      </c>
    </row>
    <row r="194" spans="1:7" ht="15.75" x14ac:dyDescent="0.25">
      <c r="A194" s="297">
        <v>45740</v>
      </c>
      <c r="B194" s="224" t="s">
        <v>17</v>
      </c>
      <c r="C194" s="298" t="s">
        <v>479</v>
      </c>
      <c r="D194" s="294" t="s">
        <v>150</v>
      </c>
      <c r="E194" s="295"/>
      <c r="F194" s="299">
        <v>143833.66</v>
      </c>
      <c r="G194" s="209" t="s">
        <v>376</v>
      </c>
    </row>
    <row r="195" spans="1:7" ht="15.75" x14ac:dyDescent="0.25">
      <c r="A195" s="300">
        <v>45729</v>
      </c>
      <c r="B195" s="224" t="s">
        <v>17</v>
      </c>
      <c r="C195" s="298" t="s">
        <v>487</v>
      </c>
      <c r="D195" s="294" t="s">
        <v>150</v>
      </c>
      <c r="E195" s="295"/>
      <c r="F195" s="301">
        <v>39127.39</v>
      </c>
      <c r="G195" s="209" t="s">
        <v>376</v>
      </c>
    </row>
    <row r="196" spans="1:7" ht="15.75" x14ac:dyDescent="0.25">
      <c r="A196" s="300">
        <v>45753</v>
      </c>
      <c r="B196" s="224" t="s">
        <v>17</v>
      </c>
      <c r="C196" s="298" t="s">
        <v>488</v>
      </c>
      <c r="D196" s="294" t="s">
        <v>150</v>
      </c>
      <c r="E196" s="295"/>
      <c r="F196" s="301">
        <v>95099.54</v>
      </c>
      <c r="G196" s="209" t="s">
        <v>376</v>
      </c>
    </row>
    <row r="197" spans="1:7" ht="15.75" x14ac:dyDescent="0.25">
      <c r="A197" s="300">
        <v>45753</v>
      </c>
      <c r="B197" s="224" t="s">
        <v>17</v>
      </c>
      <c r="C197" s="298" t="s">
        <v>489</v>
      </c>
      <c r="D197" s="294" t="s">
        <v>150</v>
      </c>
      <c r="E197" s="295"/>
      <c r="F197" s="302">
        <v>151312.85999999999</v>
      </c>
      <c r="G197" s="209" t="s">
        <v>376</v>
      </c>
    </row>
    <row r="198" spans="1:7" ht="15.75" x14ac:dyDescent="0.25">
      <c r="A198" s="300">
        <v>45744</v>
      </c>
      <c r="B198" s="224" t="s">
        <v>17</v>
      </c>
      <c r="C198" s="298" t="s">
        <v>536</v>
      </c>
      <c r="D198" s="294" t="s">
        <v>537</v>
      </c>
      <c r="E198" s="303"/>
      <c r="F198" s="302">
        <v>12899.23</v>
      </c>
      <c r="G198" s="209" t="s">
        <v>376</v>
      </c>
    </row>
    <row r="199" spans="1:7" ht="15.75" x14ac:dyDescent="0.25">
      <c r="A199" s="300">
        <v>45744</v>
      </c>
      <c r="B199" s="224" t="s">
        <v>17</v>
      </c>
      <c r="C199" s="298" t="s">
        <v>538</v>
      </c>
      <c r="D199" s="294" t="s">
        <v>539</v>
      </c>
      <c r="E199" s="295"/>
      <c r="F199" s="301">
        <v>28042.11</v>
      </c>
      <c r="G199" s="209" t="s">
        <v>376</v>
      </c>
    </row>
    <row r="200" spans="1:7" ht="15.75" x14ac:dyDescent="0.25">
      <c r="A200" s="304">
        <v>45719</v>
      </c>
      <c r="B200" s="224" t="s">
        <v>17</v>
      </c>
      <c r="C200" s="241" t="s">
        <v>484</v>
      </c>
      <c r="D200" s="224" t="s">
        <v>486</v>
      </c>
      <c r="E200" s="285"/>
      <c r="F200" s="301">
        <v>155451</v>
      </c>
      <c r="G200" s="209" t="s">
        <v>376</v>
      </c>
    </row>
    <row r="201" spans="1:7" ht="15.75" x14ac:dyDescent="0.25">
      <c r="A201" s="304">
        <v>45719</v>
      </c>
      <c r="B201" s="224" t="s">
        <v>17</v>
      </c>
      <c r="C201" s="241" t="s">
        <v>485</v>
      </c>
      <c r="D201" s="224" t="s">
        <v>534</v>
      </c>
      <c r="E201" s="305"/>
      <c r="F201" s="301">
        <v>589435</v>
      </c>
      <c r="G201" s="209" t="s">
        <v>376</v>
      </c>
    </row>
    <row r="202" spans="1:7" ht="15.75" x14ac:dyDescent="0.25">
      <c r="A202" s="300"/>
      <c r="B202" s="224"/>
      <c r="C202" s="298"/>
      <c r="D202" s="306" t="s">
        <v>34</v>
      </c>
      <c r="E202" s="295"/>
      <c r="F202" s="307">
        <f>SUM(F192:F201)</f>
        <v>1309518.68</v>
      </c>
      <c r="G202" s="209"/>
    </row>
    <row r="203" spans="1:7" ht="15.75" x14ac:dyDescent="0.25">
      <c r="A203" s="300"/>
      <c r="B203" s="308"/>
      <c r="C203" s="298"/>
      <c r="D203" s="306"/>
      <c r="E203" s="295"/>
      <c r="F203" s="307"/>
      <c r="G203" s="209"/>
    </row>
    <row r="204" spans="1:7" ht="15.75" x14ac:dyDescent="0.25">
      <c r="A204" s="309"/>
      <c r="B204" s="310"/>
      <c r="C204" s="311"/>
      <c r="D204" s="312" t="s">
        <v>36</v>
      </c>
      <c r="E204" s="313"/>
      <c r="F204" s="314"/>
      <c r="G204" s="315"/>
    </row>
    <row r="205" spans="1:7" ht="15.75" x14ac:dyDescent="0.25">
      <c r="A205" s="215">
        <v>45736</v>
      </c>
      <c r="B205" s="201" t="s">
        <v>17</v>
      </c>
      <c r="C205" s="272" t="s">
        <v>477</v>
      </c>
      <c r="D205" s="209" t="s">
        <v>481</v>
      </c>
      <c r="E205" s="272"/>
      <c r="F205" s="316">
        <v>1086290.6399999999</v>
      </c>
      <c r="G205" s="317" t="s">
        <v>544</v>
      </c>
    </row>
    <row r="206" spans="1:7" ht="15.75" x14ac:dyDescent="0.25">
      <c r="A206" s="318"/>
      <c r="B206" s="201"/>
      <c r="C206" s="272"/>
      <c r="D206" s="306" t="s">
        <v>37</v>
      </c>
      <c r="E206" s="272"/>
      <c r="F206" s="319">
        <f>F205</f>
        <v>1086290.6399999999</v>
      </c>
      <c r="G206" s="173"/>
    </row>
    <row r="207" spans="1:7" ht="15.75" x14ac:dyDescent="0.25">
      <c r="A207" s="300"/>
      <c r="B207" s="308"/>
      <c r="C207" s="320"/>
      <c r="D207" s="306"/>
      <c r="E207" s="295"/>
      <c r="F207" s="307"/>
      <c r="G207" s="315"/>
    </row>
    <row r="208" spans="1:7" ht="15.75" x14ac:dyDescent="0.25">
      <c r="A208" s="288"/>
      <c r="B208" s="289"/>
      <c r="C208" s="289"/>
      <c r="D208" s="290" t="s">
        <v>35</v>
      </c>
      <c r="E208" s="291"/>
      <c r="F208" s="289"/>
      <c r="G208" s="173"/>
    </row>
    <row r="209" spans="1:7" ht="15.75" x14ac:dyDescent="0.25">
      <c r="A209" s="300">
        <v>45736</v>
      </c>
      <c r="B209" s="308" t="s">
        <v>17</v>
      </c>
      <c r="C209" s="298" t="s">
        <v>480</v>
      </c>
      <c r="D209" s="224" t="s">
        <v>483</v>
      </c>
      <c r="E209" s="295"/>
      <c r="F209" s="321">
        <v>30000</v>
      </c>
      <c r="G209" s="315" t="s">
        <v>545</v>
      </c>
    </row>
    <row r="210" spans="1:7" ht="15.75" x14ac:dyDescent="0.25">
      <c r="A210" s="300">
        <v>45736</v>
      </c>
      <c r="B210" s="308" t="s">
        <v>17</v>
      </c>
      <c r="C210" s="298" t="s">
        <v>482</v>
      </c>
      <c r="D210" s="224" t="s">
        <v>481</v>
      </c>
      <c r="E210" s="321"/>
      <c r="F210" s="301">
        <v>9095445.9299999997</v>
      </c>
      <c r="G210" s="315" t="s">
        <v>544</v>
      </c>
    </row>
    <row r="211" spans="1:7" ht="15.75" x14ac:dyDescent="0.25">
      <c r="A211" s="300"/>
      <c r="B211" s="308"/>
      <c r="C211" s="320"/>
      <c r="D211" s="306" t="s">
        <v>37</v>
      </c>
      <c r="E211" s="295"/>
      <c r="F211" s="322">
        <f>SUM(F209:F210)</f>
        <v>9125445.9299999997</v>
      </c>
      <c r="G211" s="315"/>
    </row>
    <row r="212" spans="1:7" ht="15.75" x14ac:dyDescent="0.25">
      <c r="A212" s="300"/>
      <c r="B212" s="308"/>
      <c r="C212" s="320"/>
      <c r="D212" s="306"/>
      <c r="E212" s="295"/>
      <c r="F212" s="323"/>
      <c r="G212" s="315"/>
    </row>
    <row r="213" spans="1:7" ht="15.75" x14ac:dyDescent="0.25">
      <c r="A213" s="288"/>
      <c r="B213" s="289"/>
      <c r="C213" s="289"/>
      <c r="D213" s="290" t="s">
        <v>35</v>
      </c>
      <c r="E213" s="291"/>
      <c r="F213" s="289"/>
      <c r="G213" s="173"/>
    </row>
    <row r="214" spans="1:7" s="181" customFormat="1" ht="15.75" x14ac:dyDescent="0.25">
      <c r="A214" s="300">
        <v>45747</v>
      </c>
      <c r="B214" s="308" t="s">
        <v>243</v>
      </c>
      <c r="C214" s="320"/>
      <c r="D214" s="224" t="s">
        <v>244</v>
      </c>
      <c r="E214" s="295"/>
      <c r="F214" s="324">
        <v>3615.77</v>
      </c>
      <c r="G214" s="201" t="s">
        <v>543</v>
      </c>
    </row>
    <row r="215" spans="1:7" s="181" customFormat="1" ht="15.75" x14ac:dyDescent="0.25">
      <c r="A215" s="325"/>
      <c r="B215" s="325"/>
      <c r="C215" s="325"/>
      <c r="D215" s="270" t="s">
        <v>37</v>
      </c>
      <c r="E215" s="295"/>
      <c r="F215" s="326">
        <f>F214</f>
        <v>3615.77</v>
      </c>
      <c r="G215" s="315"/>
    </row>
    <row r="216" spans="1:7" ht="15.75" x14ac:dyDescent="0.25">
      <c r="A216" s="300"/>
      <c r="B216" s="308"/>
      <c r="C216" s="320"/>
      <c r="D216" s="306"/>
      <c r="E216" s="295"/>
      <c r="F216" s="327"/>
      <c r="G216" s="315"/>
    </row>
    <row r="217" spans="1:7" ht="15.75" x14ac:dyDescent="0.25">
      <c r="A217" s="309"/>
      <c r="B217" s="310"/>
      <c r="C217" s="311"/>
      <c r="D217" s="328" t="s">
        <v>38</v>
      </c>
      <c r="E217" s="256"/>
      <c r="F217" s="329"/>
      <c r="G217" s="315"/>
    </row>
    <row r="218" spans="1:7" ht="15.75" x14ac:dyDescent="0.25">
      <c r="A218" s="330">
        <v>45723</v>
      </c>
      <c r="B218" s="222" t="s">
        <v>17</v>
      </c>
      <c r="C218" s="331"/>
      <c r="D218" s="332" t="s">
        <v>541</v>
      </c>
      <c r="E218" s="295"/>
      <c r="F218" s="324">
        <v>179500</v>
      </c>
      <c r="G218" s="173" t="s">
        <v>542</v>
      </c>
    </row>
    <row r="219" spans="1:7" ht="14.25" customHeight="1" x14ac:dyDescent="0.25">
      <c r="A219" s="333"/>
      <c r="B219" s="222" t="s">
        <v>17</v>
      </c>
      <c r="C219" s="334" t="s">
        <v>39</v>
      </c>
      <c r="D219" s="270" t="s">
        <v>261</v>
      </c>
      <c r="E219" s="335" t="s">
        <v>40</v>
      </c>
      <c r="F219" s="336">
        <f>F218</f>
        <v>179500</v>
      </c>
      <c r="G219" s="268"/>
    </row>
    <row r="220" spans="1:7" ht="16.5" thickBot="1" x14ac:dyDescent="0.3">
      <c r="A220" s="337"/>
      <c r="B220" s="249"/>
      <c r="C220" s="249"/>
      <c r="D220" s="246" t="s">
        <v>41</v>
      </c>
      <c r="E220" s="189">
        <f>E39+E46</f>
        <v>41898881</v>
      </c>
      <c r="F220" s="189">
        <f>F107+F185+F190+F202+F206+F211+F215+F219</f>
        <v>25248235.140000001</v>
      </c>
      <c r="G220" s="253"/>
    </row>
    <row r="221" spans="1:7" ht="15.75" x14ac:dyDescent="0.25">
      <c r="A221" s="194"/>
      <c r="B221" s="194"/>
      <c r="C221" s="194"/>
      <c r="D221" s="338"/>
      <c r="E221" s="190"/>
      <c r="F221" s="152"/>
      <c r="G221" s="194"/>
    </row>
    <row r="222" spans="1:7" ht="15.75" x14ac:dyDescent="0.25">
      <c r="A222" s="194"/>
      <c r="B222" s="194"/>
      <c r="C222" s="194"/>
      <c r="D222" s="338"/>
      <c r="E222" s="190"/>
      <c r="F222" s="152"/>
      <c r="G222" s="194"/>
    </row>
    <row r="223" spans="1:7" ht="15.75" x14ac:dyDescent="0.25">
      <c r="A223" s="194"/>
      <c r="B223" s="194"/>
      <c r="C223" s="194"/>
      <c r="D223" s="338"/>
      <c r="E223" s="190"/>
      <c r="F223" s="152"/>
      <c r="G223" s="194"/>
    </row>
    <row r="224" spans="1:7" ht="15.75" x14ac:dyDescent="0.25">
      <c r="A224" s="403" t="s">
        <v>42</v>
      </c>
      <c r="B224" s="403"/>
      <c r="C224" s="403"/>
      <c r="D224" s="404" t="s">
        <v>43</v>
      </c>
      <c r="E224" s="404"/>
      <c r="F224" s="404"/>
      <c r="G224" s="339"/>
    </row>
    <row r="225" spans="1:7" ht="15.75" x14ac:dyDescent="0.25">
      <c r="A225" s="405" t="s">
        <v>540</v>
      </c>
      <c r="B225" s="405"/>
      <c r="C225" s="405"/>
      <c r="D225" s="404" t="s">
        <v>557</v>
      </c>
      <c r="E225" s="404"/>
      <c r="F225" s="404"/>
      <c r="G225" s="340"/>
    </row>
    <row r="226" spans="1:7" ht="15.75" x14ac:dyDescent="0.25">
      <c r="A226" s="406" t="s">
        <v>45</v>
      </c>
      <c r="B226" s="406"/>
      <c r="C226" s="406"/>
      <c r="D226" s="407" t="s">
        <v>46</v>
      </c>
      <c r="E226" s="407"/>
      <c r="F226" s="407"/>
      <c r="G226" s="340"/>
    </row>
    <row r="227" spans="1:7" ht="15.75" x14ac:dyDescent="0.25">
      <c r="A227" s="341"/>
      <c r="B227" s="341"/>
      <c r="C227" s="341"/>
      <c r="D227" s="341"/>
      <c r="E227" s="342"/>
      <c r="F227" s="341"/>
      <c r="G227" s="340"/>
    </row>
    <row r="228" spans="1:7" ht="15.75" x14ac:dyDescent="0.25">
      <c r="A228" s="341"/>
      <c r="B228" s="341"/>
      <c r="C228" s="341"/>
      <c r="D228" s="341"/>
      <c r="E228" s="342"/>
      <c r="F228" s="341"/>
      <c r="G228" s="340"/>
    </row>
    <row r="229" spans="1:7" ht="15.75" x14ac:dyDescent="0.25">
      <c r="A229" s="341"/>
      <c r="B229" s="341"/>
      <c r="C229" s="341"/>
      <c r="D229" s="341"/>
      <c r="E229" s="342"/>
      <c r="F229" s="341"/>
      <c r="G229" s="343"/>
    </row>
    <row r="230" spans="1:7" ht="15.75" x14ac:dyDescent="0.25">
      <c r="A230" s="341"/>
      <c r="B230" s="341"/>
      <c r="C230" s="341"/>
      <c r="D230" s="341"/>
      <c r="E230" s="342"/>
      <c r="F230" s="341"/>
      <c r="G230" s="343"/>
    </row>
    <row r="231" spans="1:7" ht="15.75" x14ac:dyDescent="0.25">
      <c r="A231" s="341"/>
      <c r="B231" s="341"/>
      <c r="C231" s="341"/>
      <c r="D231" s="341"/>
      <c r="E231" s="342"/>
      <c r="F231" s="341"/>
      <c r="G231" s="343"/>
    </row>
    <row r="232" spans="1:7" ht="15.75" x14ac:dyDescent="0.25">
      <c r="A232" s="403" t="s">
        <v>47</v>
      </c>
      <c r="B232" s="403"/>
      <c r="C232" s="403"/>
      <c r="D232" s="408" t="s">
        <v>48</v>
      </c>
      <c r="E232" s="408"/>
      <c r="F232" s="408"/>
      <c r="G232" s="339"/>
    </row>
    <row r="233" spans="1:7" ht="15.75" x14ac:dyDescent="0.25">
      <c r="A233" s="403" t="s">
        <v>49</v>
      </c>
      <c r="B233" s="403"/>
      <c r="C233" s="403"/>
      <c r="D233" s="408" t="s">
        <v>50</v>
      </c>
      <c r="E233" s="408"/>
      <c r="F233" s="408"/>
      <c r="G233" s="340"/>
    </row>
    <row r="234" spans="1:7" ht="15.75" x14ac:dyDescent="0.25">
      <c r="A234" s="406" t="s">
        <v>51</v>
      </c>
      <c r="B234" s="406"/>
      <c r="C234" s="406"/>
      <c r="D234" s="409" t="s">
        <v>46</v>
      </c>
      <c r="E234" s="409"/>
      <c r="F234" s="409"/>
      <c r="G234" s="340"/>
    </row>
    <row r="235" spans="1:7" ht="15.75" x14ac:dyDescent="0.25">
      <c r="A235" s="341"/>
      <c r="B235" s="341"/>
      <c r="C235" s="341"/>
      <c r="D235" s="341"/>
      <c r="E235" s="342"/>
      <c r="F235" s="341"/>
      <c r="G235" s="340"/>
    </row>
    <row r="236" spans="1:7" ht="15.75" x14ac:dyDescent="0.25">
      <c r="A236" s="341"/>
      <c r="B236" s="341"/>
      <c r="C236" s="341"/>
      <c r="D236" s="341"/>
      <c r="E236" s="342"/>
      <c r="F236" s="341"/>
      <c r="G236" s="340"/>
    </row>
    <row r="237" spans="1:7" ht="15.75" x14ac:dyDescent="0.25">
      <c r="A237" s="341"/>
      <c r="B237" s="341"/>
      <c r="C237" s="341"/>
      <c r="D237" s="341"/>
      <c r="E237" s="342"/>
      <c r="F237" s="341"/>
      <c r="G237" s="340"/>
    </row>
    <row r="238" spans="1:7" ht="15.75" x14ac:dyDescent="0.25">
      <c r="A238" s="341"/>
      <c r="B238" s="341"/>
      <c r="C238" s="341"/>
      <c r="D238" s="341"/>
      <c r="E238" s="342"/>
      <c r="F238" s="341"/>
      <c r="G238" s="340"/>
    </row>
    <row r="239" spans="1:7" ht="15.75" x14ac:dyDescent="0.25">
      <c r="A239" s="341"/>
      <c r="B239" s="341"/>
      <c r="C239" s="341"/>
      <c r="D239" s="341"/>
      <c r="E239" s="342"/>
      <c r="F239" s="341"/>
      <c r="G239" s="340"/>
    </row>
    <row r="240" spans="1:7" ht="15.75" x14ac:dyDescent="0.25">
      <c r="A240" s="408" t="s">
        <v>52</v>
      </c>
      <c r="B240" s="408"/>
      <c r="C240" s="408"/>
      <c r="D240" s="408"/>
      <c r="E240" s="408"/>
      <c r="F240" s="408"/>
      <c r="G240" s="339"/>
    </row>
    <row r="241" spans="1:7" ht="15.75" x14ac:dyDescent="0.25">
      <c r="A241" s="410" t="s">
        <v>55</v>
      </c>
      <c r="B241" s="410"/>
      <c r="C241" s="410"/>
      <c r="D241" s="410"/>
      <c r="E241" s="410"/>
      <c r="F241" s="410"/>
      <c r="G241" s="340"/>
    </row>
    <row r="242" spans="1:7" ht="15.75" x14ac:dyDescent="0.25">
      <c r="A242" s="409" t="s">
        <v>53</v>
      </c>
      <c r="B242" s="409"/>
      <c r="C242" s="409"/>
      <c r="D242" s="409"/>
      <c r="E242" s="409"/>
      <c r="F242" s="409"/>
      <c r="G242" s="340"/>
    </row>
    <row r="243" spans="1:7" ht="15.75" x14ac:dyDescent="0.25">
      <c r="A243" s="341"/>
      <c r="B243" s="341"/>
      <c r="C243" s="341"/>
      <c r="D243" s="341"/>
      <c r="E243" s="342"/>
      <c r="F243" s="341"/>
      <c r="G243" s="340"/>
    </row>
    <row r="244" spans="1:7" ht="15.75" x14ac:dyDescent="0.25">
      <c r="A244" s="341"/>
      <c r="B244" s="341"/>
      <c r="C244" s="341"/>
      <c r="D244" s="341"/>
      <c r="E244" s="342"/>
      <c r="F244" s="341"/>
      <c r="G244" s="340"/>
    </row>
    <row r="245" spans="1:7" ht="15.75" x14ac:dyDescent="0.25">
      <c r="A245" s="192"/>
      <c r="B245" s="192"/>
      <c r="C245" s="192"/>
      <c r="D245" s="192"/>
      <c r="E245" s="344"/>
      <c r="F245" s="192"/>
      <c r="G245" s="192"/>
    </row>
  </sheetData>
  <mergeCells count="19">
    <mergeCell ref="A242:F242"/>
    <mergeCell ref="A233:C233"/>
    <mergeCell ref="D233:F233"/>
    <mergeCell ref="A234:C234"/>
    <mergeCell ref="D234:F234"/>
    <mergeCell ref="A240:F240"/>
    <mergeCell ref="A241:F241"/>
    <mergeCell ref="A225:C225"/>
    <mergeCell ref="D225:F225"/>
    <mergeCell ref="A226:C226"/>
    <mergeCell ref="D226:F226"/>
    <mergeCell ref="A232:C232"/>
    <mergeCell ref="D232:F232"/>
    <mergeCell ref="A4:F4"/>
    <mergeCell ref="A5:F5"/>
    <mergeCell ref="A7:F7"/>
    <mergeCell ref="A41:F41"/>
    <mergeCell ref="A224:C224"/>
    <mergeCell ref="D224:F224"/>
  </mergeCells>
  <dataValidations count="2">
    <dataValidation type="list" allowBlank="1" showInputMessage="1" promptTitle="ELEGIR TIPO DE INGRESO O EGRESO" sqref="B188 B207 B193:B204 B209:B212 B216:B219">
      <formula1>$H$6:$H$7</formula1>
    </dataValidation>
    <dataValidation type="list" allowBlank="1" showInputMessage="1" promptTitle="ELEGIR TIPO DE INGRESO O EGRESO" sqref="B214">
      <formula1>#REF!</formula1>
    </dataValidation>
  </dataValidations>
  <pageMargins left="0.7" right="0.7" top="0.75" bottom="0.75" header="0.3" footer="0.3"/>
  <pageSetup scale="6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4"/>
  <sheetViews>
    <sheetView topLeftCell="D248" workbookViewId="0">
      <selection activeCell="G257" sqref="G257"/>
    </sheetView>
  </sheetViews>
  <sheetFormatPr baseColWidth="10" defaultRowHeight="15" x14ac:dyDescent="0.25"/>
  <cols>
    <col min="1" max="1" width="11.85546875" bestFit="1" customWidth="1"/>
    <col min="2" max="2" width="17" customWidth="1"/>
    <col min="3" max="3" width="11.42578125" customWidth="1"/>
    <col min="4" max="4" width="62.42578125" customWidth="1"/>
    <col min="5" max="5" width="17" customWidth="1"/>
    <col min="6" max="6" width="17.7109375" customWidth="1"/>
    <col min="7" max="7" width="49.5703125" customWidth="1"/>
  </cols>
  <sheetData>
    <row r="1" spans="1:7" ht="15.75" x14ac:dyDescent="0.25">
      <c r="A1" s="192"/>
      <c r="B1" s="192"/>
      <c r="C1" s="192"/>
      <c r="D1" s="192"/>
      <c r="E1" s="347" t="s">
        <v>0</v>
      </c>
      <c r="F1" s="192"/>
      <c r="G1" s="192"/>
    </row>
    <row r="2" spans="1:7" ht="15.75" x14ac:dyDescent="0.25">
      <c r="A2" s="192"/>
      <c r="B2" s="192"/>
      <c r="C2" s="192"/>
      <c r="D2" s="192"/>
      <c r="E2" s="347" t="s">
        <v>1</v>
      </c>
      <c r="F2" s="192"/>
      <c r="G2" s="192"/>
    </row>
    <row r="3" spans="1:7" ht="15.75" x14ac:dyDescent="0.25">
      <c r="A3" s="192"/>
      <c r="B3" s="192"/>
      <c r="C3" s="192"/>
      <c r="D3" s="192"/>
      <c r="E3" s="347" t="s">
        <v>2</v>
      </c>
      <c r="F3" s="192"/>
      <c r="G3" s="192"/>
    </row>
    <row r="4" spans="1:7" ht="15.75" x14ac:dyDescent="0.25">
      <c r="A4" s="395" t="s">
        <v>3</v>
      </c>
      <c r="B4" s="395"/>
      <c r="C4" s="395"/>
      <c r="D4" s="395"/>
      <c r="E4" s="395"/>
      <c r="F4" s="395"/>
      <c r="G4" s="194"/>
    </row>
    <row r="5" spans="1:7" ht="15.75" x14ac:dyDescent="0.25">
      <c r="A5" s="396" t="s">
        <v>58</v>
      </c>
      <c r="B5" s="396"/>
      <c r="C5" s="396"/>
      <c r="D5" s="396"/>
      <c r="E5" s="396"/>
      <c r="F5" s="396"/>
      <c r="G5" s="194"/>
    </row>
    <row r="6" spans="1:7" ht="15.75" x14ac:dyDescent="0.25">
      <c r="A6" s="195" t="s">
        <v>4</v>
      </c>
      <c r="B6" s="195" t="s">
        <v>5</v>
      </c>
      <c r="C6" s="196" t="s">
        <v>6</v>
      </c>
      <c r="D6" s="195" t="s">
        <v>7</v>
      </c>
      <c r="E6" s="348" t="s">
        <v>8</v>
      </c>
      <c r="F6" s="198" t="s">
        <v>9</v>
      </c>
      <c r="G6" s="198" t="s">
        <v>10</v>
      </c>
    </row>
    <row r="7" spans="1:7" ht="15.75" x14ac:dyDescent="0.25">
      <c r="A7" s="397" t="s">
        <v>11</v>
      </c>
      <c r="B7" s="398"/>
      <c r="C7" s="398"/>
      <c r="D7" s="398"/>
      <c r="E7" s="398"/>
      <c r="F7" s="399"/>
      <c r="G7" s="199"/>
    </row>
    <row r="8" spans="1:7" ht="15.75" x14ac:dyDescent="0.25">
      <c r="A8" s="200">
        <v>45778</v>
      </c>
      <c r="B8" s="201" t="s">
        <v>12</v>
      </c>
      <c r="C8" s="201">
        <v>1</v>
      </c>
      <c r="D8" s="201" t="s">
        <v>13</v>
      </c>
      <c r="E8" s="264">
        <v>756915</v>
      </c>
      <c r="F8" s="203"/>
      <c r="G8" s="204" t="s">
        <v>14</v>
      </c>
    </row>
    <row r="9" spans="1:7" ht="15.75" x14ac:dyDescent="0.25">
      <c r="A9" s="200">
        <v>45779</v>
      </c>
      <c r="B9" s="201" t="s">
        <v>12</v>
      </c>
      <c r="C9" s="201">
        <v>2</v>
      </c>
      <c r="D9" s="201" t="s">
        <v>13</v>
      </c>
      <c r="E9" s="264">
        <v>940838</v>
      </c>
      <c r="F9" s="203"/>
      <c r="G9" s="204" t="s">
        <v>14</v>
      </c>
    </row>
    <row r="10" spans="1:7" ht="15.75" x14ac:dyDescent="0.25">
      <c r="A10" s="200">
        <v>45780</v>
      </c>
      <c r="B10" s="201" t="s">
        <v>12</v>
      </c>
      <c r="C10" s="201">
        <v>3</v>
      </c>
      <c r="D10" s="201" t="s">
        <v>13</v>
      </c>
      <c r="E10" s="264">
        <v>619568</v>
      </c>
      <c r="F10" s="203"/>
      <c r="G10" s="204" t="s">
        <v>14</v>
      </c>
    </row>
    <row r="11" spans="1:7" ht="15.75" x14ac:dyDescent="0.25">
      <c r="A11" s="200">
        <v>45781</v>
      </c>
      <c r="B11" s="201" t="s">
        <v>12</v>
      </c>
      <c r="C11" s="201">
        <v>4</v>
      </c>
      <c r="D11" s="201" t="s">
        <v>13</v>
      </c>
      <c r="E11" s="264">
        <v>873536</v>
      </c>
      <c r="F11" s="203"/>
      <c r="G11" s="204" t="s">
        <v>14</v>
      </c>
    </row>
    <row r="12" spans="1:7" ht="15.75" x14ac:dyDescent="0.25">
      <c r="A12" s="200">
        <v>45782</v>
      </c>
      <c r="B12" s="201" t="s">
        <v>12</v>
      </c>
      <c r="C12" s="201">
        <v>5</v>
      </c>
      <c r="D12" s="201" t="s">
        <v>13</v>
      </c>
      <c r="E12" s="264">
        <v>277758</v>
      </c>
      <c r="F12" s="203"/>
      <c r="G12" s="204" t="s">
        <v>14</v>
      </c>
    </row>
    <row r="13" spans="1:7" ht="15.75" x14ac:dyDescent="0.25">
      <c r="A13" s="200">
        <v>45783</v>
      </c>
      <c r="B13" s="201" t="s">
        <v>12</v>
      </c>
      <c r="C13" s="201">
        <v>6</v>
      </c>
      <c r="D13" s="201" t="s">
        <v>13</v>
      </c>
      <c r="E13" s="264">
        <v>14150</v>
      </c>
      <c r="F13" s="203"/>
      <c r="G13" s="204" t="s">
        <v>14</v>
      </c>
    </row>
    <row r="14" spans="1:7" ht="15.75" x14ac:dyDescent="0.25">
      <c r="A14" s="200">
        <v>45784</v>
      </c>
      <c r="B14" s="201" t="s">
        <v>12</v>
      </c>
      <c r="C14" s="201">
        <v>7</v>
      </c>
      <c r="D14" s="201" t="s">
        <v>13</v>
      </c>
      <c r="E14" s="264">
        <v>670108</v>
      </c>
      <c r="F14" s="203"/>
      <c r="G14" s="204" t="s">
        <v>14</v>
      </c>
    </row>
    <row r="15" spans="1:7" ht="15.75" x14ac:dyDescent="0.25">
      <c r="A15" s="200">
        <v>45785</v>
      </c>
      <c r="B15" s="201" t="s">
        <v>12</v>
      </c>
      <c r="C15" s="201">
        <v>8</v>
      </c>
      <c r="D15" s="201" t="s">
        <v>13</v>
      </c>
      <c r="E15" s="264">
        <v>539139</v>
      </c>
      <c r="F15" s="203"/>
      <c r="G15" s="204" t="s">
        <v>14</v>
      </c>
    </row>
    <row r="16" spans="1:7" ht="15.75" x14ac:dyDescent="0.25">
      <c r="A16" s="200">
        <v>45786</v>
      </c>
      <c r="B16" s="201" t="s">
        <v>12</v>
      </c>
      <c r="C16" s="201">
        <v>9</v>
      </c>
      <c r="D16" s="201" t="s">
        <v>13</v>
      </c>
      <c r="E16" s="264">
        <v>595086.5</v>
      </c>
      <c r="F16" s="203"/>
      <c r="G16" s="204" t="s">
        <v>14</v>
      </c>
    </row>
    <row r="17" spans="1:7" ht="15.75" x14ac:dyDescent="0.25">
      <c r="A17" s="200">
        <v>45787</v>
      </c>
      <c r="B17" s="201" t="s">
        <v>12</v>
      </c>
      <c r="C17" s="201">
        <v>10</v>
      </c>
      <c r="D17" s="201" t="s">
        <v>13</v>
      </c>
      <c r="E17" s="264">
        <v>605215</v>
      </c>
      <c r="F17" s="203"/>
      <c r="G17" s="204" t="s">
        <v>14</v>
      </c>
    </row>
    <row r="18" spans="1:7" ht="15.75" x14ac:dyDescent="0.25">
      <c r="A18" s="200">
        <v>45788</v>
      </c>
      <c r="B18" s="201" t="s">
        <v>12</v>
      </c>
      <c r="C18" s="201">
        <v>11</v>
      </c>
      <c r="D18" s="201" t="s">
        <v>13</v>
      </c>
      <c r="E18" s="264">
        <v>457508</v>
      </c>
      <c r="F18" s="203"/>
      <c r="G18" s="204" t="s">
        <v>14</v>
      </c>
    </row>
    <row r="19" spans="1:7" ht="15.75" x14ac:dyDescent="0.25">
      <c r="A19" s="200">
        <v>45789</v>
      </c>
      <c r="B19" s="201" t="s">
        <v>12</v>
      </c>
      <c r="C19" s="201">
        <v>12</v>
      </c>
      <c r="D19" s="201" t="s">
        <v>13</v>
      </c>
      <c r="E19" s="264">
        <v>196858</v>
      </c>
      <c r="F19" s="203"/>
      <c r="G19" s="204" t="s">
        <v>14</v>
      </c>
    </row>
    <row r="20" spans="1:7" ht="15.75" x14ac:dyDescent="0.25">
      <c r="A20" s="200">
        <v>45790</v>
      </c>
      <c r="B20" s="201" t="s">
        <v>12</v>
      </c>
      <c r="C20" s="201">
        <v>13</v>
      </c>
      <c r="D20" s="201" t="s">
        <v>13</v>
      </c>
      <c r="E20" s="264">
        <v>9570</v>
      </c>
      <c r="F20" s="203"/>
      <c r="G20" s="204" t="s">
        <v>14</v>
      </c>
    </row>
    <row r="21" spans="1:7" ht="15.75" x14ac:dyDescent="0.25">
      <c r="A21" s="200">
        <v>45791</v>
      </c>
      <c r="B21" s="201" t="s">
        <v>12</v>
      </c>
      <c r="C21" s="201">
        <v>14</v>
      </c>
      <c r="D21" s="201" t="s">
        <v>13</v>
      </c>
      <c r="E21" s="264">
        <v>488106</v>
      </c>
      <c r="F21" s="203"/>
      <c r="G21" s="204" t="s">
        <v>14</v>
      </c>
    </row>
    <row r="22" spans="1:7" ht="15.75" x14ac:dyDescent="0.25">
      <c r="A22" s="200">
        <v>45792</v>
      </c>
      <c r="B22" s="201" t="s">
        <v>12</v>
      </c>
      <c r="C22" s="201">
        <v>15</v>
      </c>
      <c r="D22" s="201" t="s">
        <v>13</v>
      </c>
      <c r="E22" s="264">
        <v>451161</v>
      </c>
      <c r="F22" s="203"/>
      <c r="G22" s="204" t="s">
        <v>14</v>
      </c>
    </row>
    <row r="23" spans="1:7" ht="15.75" x14ac:dyDescent="0.25">
      <c r="A23" s="200">
        <v>45793</v>
      </c>
      <c r="B23" s="201" t="s">
        <v>12</v>
      </c>
      <c r="C23" s="201">
        <v>16</v>
      </c>
      <c r="D23" s="201" t="s">
        <v>13</v>
      </c>
      <c r="E23" s="264">
        <v>702637</v>
      </c>
      <c r="F23" s="203"/>
      <c r="G23" s="204" t="s">
        <v>14</v>
      </c>
    </row>
    <row r="24" spans="1:7" ht="15.75" x14ac:dyDescent="0.25">
      <c r="A24" s="200">
        <v>45794</v>
      </c>
      <c r="B24" s="201" t="s">
        <v>12</v>
      </c>
      <c r="C24" s="201">
        <v>17</v>
      </c>
      <c r="D24" s="201" t="s">
        <v>13</v>
      </c>
      <c r="E24" s="264">
        <v>267591</v>
      </c>
      <c r="F24" s="203"/>
      <c r="G24" s="204" t="s">
        <v>14</v>
      </c>
    </row>
    <row r="25" spans="1:7" ht="15.75" x14ac:dyDescent="0.25">
      <c r="A25" s="200">
        <v>45795</v>
      </c>
      <c r="B25" s="201" t="s">
        <v>12</v>
      </c>
      <c r="C25" s="201">
        <v>18</v>
      </c>
      <c r="D25" s="201" t="s">
        <v>13</v>
      </c>
      <c r="E25" s="264">
        <v>7600</v>
      </c>
      <c r="F25" s="203"/>
      <c r="G25" s="204" t="s">
        <v>14</v>
      </c>
    </row>
    <row r="26" spans="1:7" ht="15.75" x14ac:dyDescent="0.25">
      <c r="A26" s="200">
        <v>45796</v>
      </c>
      <c r="B26" s="201" t="s">
        <v>12</v>
      </c>
      <c r="C26" s="201">
        <v>19</v>
      </c>
      <c r="D26" s="201" t="s">
        <v>13</v>
      </c>
      <c r="E26" s="264">
        <v>33200</v>
      </c>
      <c r="F26" s="203"/>
      <c r="G26" s="204" t="s">
        <v>14</v>
      </c>
    </row>
    <row r="27" spans="1:7" ht="15.75" x14ac:dyDescent="0.25">
      <c r="A27" s="200">
        <v>45797</v>
      </c>
      <c r="B27" s="201" t="s">
        <v>12</v>
      </c>
      <c r="C27" s="201">
        <v>20</v>
      </c>
      <c r="D27" s="201" t="s">
        <v>13</v>
      </c>
      <c r="E27" s="264">
        <v>16466</v>
      </c>
      <c r="F27" s="203"/>
      <c r="G27" s="204" t="s">
        <v>14</v>
      </c>
    </row>
    <row r="28" spans="1:7" ht="15.75" x14ac:dyDescent="0.25">
      <c r="A28" s="200">
        <v>45798</v>
      </c>
      <c r="B28" s="201" t="s">
        <v>12</v>
      </c>
      <c r="C28" s="201">
        <v>21</v>
      </c>
      <c r="D28" s="201" t="s">
        <v>13</v>
      </c>
      <c r="E28" s="264">
        <v>1075964</v>
      </c>
      <c r="F28" s="203"/>
      <c r="G28" s="204" t="s">
        <v>14</v>
      </c>
    </row>
    <row r="29" spans="1:7" ht="15.75" x14ac:dyDescent="0.25">
      <c r="A29" s="200">
        <v>45799</v>
      </c>
      <c r="B29" s="201" t="s">
        <v>12</v>
      </c>
      <c r="C29" s="201">
        <v>22</v>
      </c>
      <c r="D29" s="201" t="s">
        <v>13</v>
      </c>
      <c r="E29" s="264">
        <v>818254</v>
      </c>
      <c r="F29" s="203"/>
      <c r="G29" s="204" t="s">
        <v>14</v>
      </c>
    </row>
    <row r="30" spans="1:7" ht="15.75" x14ac:dyDescent="0.25">
      <c r="A30" s="200">
        <v>45800</v>
      </c>
      <c r="B30" s="201" t="s">
        <v>12</v>
      </c>
      <c r="C30" s="201">
        <v>23</v>
      </c>
      <c r="D30" s="201" t="s">
        <v>13</v>
      </c>
      <c r="E30" s="264">
        <v>764120</v>
      </c>
      <c r="F30" s="203"/>
      <c r="G30" s="204" t="s">
        <v>14</v>
      </c>
    </row>
    <row r="31" spans="1:7" ht="15.75" x14ac:dyDescent="0.25">
      <c r="A31" s="200">
        <v>45801</v>
      </c>
      <c r="B31" s="201" t="s">
        <v>12</v>
      </c>
      <c r="C31" s="201">
        <v>24</v>
      </c>
      <c r="D31" s="201" t="s">
        <v>13</v>
      </c>
      <c r="E31" s="264">
        <v>550219</v>
      </c>
      <c r="F31" s="203"/>
      <c r="G31" s="204" t="s">
        <v>14</v>
      </c>
    </row>
    <row r="32" spans="1:7" ht="15.75" x14ac:dyDescent="0.25">
      <c r="A32" s="200">
        <v>45802</v>
      </c>
      <c r="B32" s="201" t="s">
        <v>12</v>
      </c>
      <c r="C32" s="201">
        <v>25</v>
      </c>
      <c r="D32" s="201" t="s">
        <v>13</v>
      </c>
      <c r="E32" s="264">
        <v>522300</v>
      </c>
      <c r="F32" s="203"/>
      <c r="G32" s="204" t="s">
        <v>14</v>
      </c>
    </row>
    <row r="33" spans="1:7" ht="15.75" x14ac:dyDescent="0.25">
      <c r="A33" s="200">
        <v>45803</v>
      </c>
      <c r="B33" s="201" t="s">
        <v>12</v>
      </c>
      <c r="C33" s="201">
        <v>26</v>
      </c>
      <c r="D33" s="201" t="s">
        <v>13</v>
      </c>
      <c r="E33" s="264">
        <v>240836</v>
      </c>
      <c r="F33" s="203"/>
      <c r="G33" s="204" t="s">
        <v>14</v>
      </c>
    </row>
    <row r="34" spans="1:7" ht="15.75" x14ac:dyDescent="0.25">
      <c r="A34" s="200">
        <v>45804</v>
      </c>
      <c r="B34" s="201" t="s">
        <v>12</v>
      </c>
      <c r="C34" s="201">
        <v>27</v>
      </c>
      <c r="D34" s="201" t="s">
        <v>13</v>
      </c>
      <c r="E34" s="264">
        <v>8115</v>
      </c>
      <c r="F34" s="203"/>
      <c r="G34" s="204" t="s">
        <v>14</v>
      </c>
    </row>
    <row r="35" spans="1:7" ht="15.75" x14ac:dyDescent="0.25">
      <c r="A35" s="200">
        <v>45805</v>
      </c>
      <c r="B35" s="201" t="s">
        <v>12</v>
      </c>
      <c r="C35" s="201">
        <v>28</v>
      </c>
      <c r="D35" s="201" t="s">
        <v>13</v>
      </c>
      <c r="E35" s="264">
        <v>734861</v>
      </c>
      <c r="F35" s="203"/>
      <c r="G35" s="204" t="s">
        <v>14</v>
      </c>
    </row>
    <row r="36" spans="1:7" ht="15.75" x14ac:dyDescent="0.25">
      <c r="A36" s="200">
        <v>45806</v>
      </c>
      <c r="B36" s="201" t="s">
        <v>12</v>
      </c>
      <c r="C36" s="201">
        <v>29</v>
      </c>
      <c r="D36" s="201" t="s">
        <v>13</v>
      </c>
      <c r="E36" s="264">
        <v>1222386</v>
      </c>
      <c r="F36" s="203"/>
      <c r="G36" s="204" t="s">
        <v>14</v>
      </c>
    </row>
    <row r="37" spans="1:7" ht="15.75" x14ac:dyDescent="0.25">
      <c r="A37" s="200">
        <v>45807</v>
      </c>
      <c r="B37" s="201" t="s">
        <v>12</v>
      </c>
      <c r="C37" s="201">
        <v>30</v>
      </c>
      <c r="D37" s="201" t="s">
        <v>13</v>
      </c>
      <c r="E37" s="264">
        <v>1048599</v>
      </c>
      <c r="F37" s="203"/>
      <c r="G37" s="204" t="s">
        <v>14</v>
      </c>
    </row>
    <row r="38" spans="1:7" ht="15.75" x14ac:dyDescent="0.25">
      <c r="A38" s="205"/>
      <c r="B38" s="201"/>
      <c r="C38" s="201"/>
      <c r="D38" s="206" t="s">
        <v>15</v>
      </c>
      <c r="E38" s="248">
        <f>SUM(E8:E37)</f>
        <v>15508664.5</v>
      </c>
      <c r="F38" s="203"/>
      <c r="G38" s="204"/>
    </row>
    <row r="39" spans="1:7" ht="16.5" thickBot="1" x14ac:dyDescent="0.3">
      <c r="A39" s="208"/>
      <c r="B39" s="209"/>
      <c r="C39" s="209"/>
      <c r="D39" s="210"/>
      <c r="E39" s="286"/>
      <c r="F39" s="209"/>
      <c r="G39" s="201"/>
    </row>
    <row r="40" spans="1:7" ht="16.5" thickBot="1" x14ac:dyDescent="0.3">
      <c r="A40" s="400" t="s">
        <v>16</v>
      </c>
      <c r="B40" s="401"/>
      <c r="C40" s="401"/>
      <c r="D40" s="401"/>
      <c r="E40" s="401"/>
      <c r="F40" s="402"/>
      <c r="G40" s="201"/>
    </row>
    <row r="41" spans="1:7" ht="15.75" x14ac:dyDescent="0.25">
      <c r="A41" s="212">
        <v>45770</v>
      </c>
      <c r="B41" s="213" t="s">
        <v>17</v>
      </c>
      <c r="C41" s="213"/>
      <c r="D41" s="213" t="s">
        <v>18</v>
      </c>
      <c r="E41" s="349">
        <v>6375000</v>
      </c>
      <c r="F41" s="213"/>
      <c r="G41" s="201" t="s">
        <v>831</v>
      </c>
    </row>
    <row r="42" spans="1:7" ht="15.75" x14ac:dyDescent="0.25">
      <c r="A42" s="200">
        <v>45751</v>
      </c>
      <c r="B42" s="201" t="s">
        <v>17</v>
      </c>
      <c r="C42" s="201"/>
      <c r="D42" s="201" t="s">
        <v>19</v>
      </c>
      <c r="E42" s="264">
        <v>1223333</v>
      </c>
      <c r="F42" s="201"/>
      <c r="G42" s="201" t="s">
        <v>831</v>
      </c>
    </row>
    <row r="43" spans="1:7" ht="15.75" x14ac:dyDescent="0.25">
      <c r="A43" s="200">
        <v>45751</v>
      </c>
      <c r="B43" s="201" t="s">
        <v>17</v>
      </c>
      <c r="C43" s="201"/>
      <c r="D43" s="213" t="s">
        <v>20</v>
      </c>
      <c r="E43" s="264">
        <v>10863252</v>
      </c>
      <c r="F43" s="201"/>
      <c r="G43" s="201" t="s">
        <v>831</v>
      </c>
    </row>
    <row r="44" spans="1:7" ht="16.5" thickBot="1" x14ac:dyDescent="0.3">
      <c r="A44" s="215"/>
      <c r="B44" s="209"/>
      <c r="C44" s="209"/>
      <c r="D44" s="216" t="s">
        <v>22</v>
      </c>
      <c r="E44" s="286">
        <f>SUM(E41:E43)</f>
        <v>18461585</v>
      </c>
      <c r="F44" s="209"/>
      <c r="G44" s="201"/>
    </row>
    <row r="45" spans="1:7" ht="16.5" thickBot="1" x14ac:dyDescent="0.3">
      <c r="A45" s="217"/>
      <c r="B45" s="218"/>
      <c r="C45" s="218"/>
      <c r="D45" s="219" t="s">
        <v>23</v>
      </c>
      <c r="E45" s="350"/>
      <c r="F45" s="218"/>
      <c r="G45" s="221"/>
    </row>
    <row r="46" spans="1:7" ht="15.75" x14ac:dyDescent="0.25">
      <c r="A46" s="212">
        <v>45806</v>
      </c>
      <c r="B46" s="213" t="s">
        <v>17</v>
      </c>
      <c r="C46" s="213"/>
      <c r="D46" s="222" t="s">
        <v>24</v>
      </c>
      <c r="E46" s="349"/>
      <c r="F46" s="223">
        <v>91500</v>
      </c>
      <c r="G46" s="201" t="s">
        <v>830</v>
      </c>
    </row>
    <row r="47" spans="1:7" ht="16.5" thickBot="1" x14ac:dyDescent="0.3">
      <c r="A47" s="225"/>
      <c r="B47" s="225"/>
      <c r="C47" s="225"/>
      <c r="D47" s="225" t="s">
        <v>25</v>
      </c>
      <c r="E47" s="225"/>
      <c r="F47" s="227">
        <f>F46</f>
        <v>91500</v>
      </c>
      <c r="G47" s="206"/>
    </row>
    <row r="48" spans="1:7" ht="16.5" thickBot="1" x14ac:dyDescent="0.3">
      <c r="A48" s="228"/>
      <c r="B48" s="229"/>
      <c r="C48" s="229"/>
      <c r="D48" s="230"/>
      <c r="E48" s="351"/>
      <c r="F48" s="229"/>
      <c r="G48" s="206"/>
    </row>
    <row r="49" spans="1:7" ht="16.5" thickBot="1" x14ac:dyDescent="0.3">
      <c r="A49" s="232"/>
      <c r="B49" s="233"/>
      <c r="C49" s="233"/>
      <c r="D49" s="234" t="s">
        <v>26</v>
      </c>
      <c r="E49" s="233"/>
      <c r="F49" s="233"/>
      <c r="G49" s="201"/>
    </row>
    <row r="50" spans="1:7" ht="15.75" x14ac:dyDescent="0.25">
      <c r="A50" s="236">
        <v>45749</v>
      </c>
      <c r="B50" s="237" t="s">
        <v>27</v>
      </c>
      <c r="C50" s="237">
        <v>45612</v>
      </c>
      <c r="D50" s="237" t="s">
        <v>609</v>
      </c>
      <c r="E50" s="237"/>
      <c r="F50" s="261">
        <v>15672.59</v>
      </c>
      <c r="G50" s="201" t="s">
        <v>703</v>
      </c>
    </row>
    <row r="51" spans="1:7" ht="15.75" x14ac:dyDescent="0.25">
      <c r="A51" s="200">
        <v>45751</v>
      </c>
      <c r="B51" s="201" t="s">
        <v>27</v>
      </c>
      <c r="C51" s="201">
        <v>45613</v>
      </c>
      <c r="D51" s="201" t="s">
        <v>132</v>
      </c>
      <c r="E51" s="203"/>
      <c r="F51" s="264">
        <v>5000</v>
      </c>
      <c r="G51" s="268" t="s">
        <v>714</v>
      </c>
    </row>
    <row r="52" spans="1:7" ht="16.5" thickBot="1" x14ac:dyDescent="0.3">
      <c r="A52" s="200">
        <v>45754</v>
      </c>
      <c r="B52" s="201" t="s">
        <v>27</v>
      </c>
      <c r="C52" s="201">
        <v>45614</v>
      </c>
      <c r="D52" s="201" t="s">
        <v>610</v>
      </c>
      <c r="E52" s="201"/>
      <c r="F52" s="264">
        <v>0</v>
      </c>
      <c r="G52" s="204" t="s">
        <v>102</v>
      </c>
    </row>
    <row r="53" spans="1:7" ht="15.75" x14ac:dyDescent="0.25">
      <c r="A53" s="200">
        <v>45754</v>
      </c>
      <c r="B53" s="201" t="s">
        <v>27</v>
      </c>
      <c r="C53" s="237">
        <v>45615</v>
      </c>
      <c r="D53" s="201" t="s">
        <v>318</v>
      </c>
      <c r="E53" s="201"/>
      <c r="F53" s="264">
        <v>14250</v>
      </c>
      <c r="G53" s="204" t="s">
        <v>704</v>
      </c>
    </row>
    <row r="54" spans="1:7" ht="15.75" x14ac:dyDescent="0.25">
      <c r="A54" s="200">
        <v>45754</v>
      </c>
      <c r="B54" s="201" t="s">
        <v>27</v>
      </c>
      <c r="C54" s="201">
        <v>45616</v>
      </c>
      <c r="D54" s="201" t="s">
        <v>611</v>
      </c>
      <c r="E54" s="201"/>
      <c r="F54" s="264">
        <v>14250</v>
      </c>
      <c r="G54" s="204" t="s">
        <v>704</v>
      </c>
    </row>
    <row r="55" spans="1:7" ht="16.5" thickBot="1" x14ac:dyDescent="0.3">
      <c r="A55" s="200">
        <v>45754</v>
      </c>
      <c r="B55" s="201" t="s">
        <v>27</v>
      </c>
      <c r="C55" s="201">
        <v>45617</v>
      </c>
      <c r="D55" s="201" t="s">
        <v>612</v>
      </c>
      <c r="E55" s="201"/>
      <c r="F55" s="264">
        <v>14250</v>
      </c>
      <c r="G55" s="204" t="s">
        <v>704</v>
      </c>
    </row>
    <row r="56" spans="1:7" ht="15.75" x14ac:dyDescent="0.25">
      <c r="A56" s="200">
        <v>45754</v>
      </c>
      <c r="B56" s="201" t="s">
        <v>27</v>
      </c>
      <c r="C56" s="237">
        <v>45618</v>
      </c>
      <c r="D56" s="242" t="s">
        <v>613</v>
      </c>
      <c r="E56" s="201"/>
      <c r="F56" s="264">
        <v>14250</v>
      </c>
      <c r="G56" s="204" t="s">
        <v>704</v>
      </c>
    </row>
    <row r="57" spans="1:7" ht="15.75" x14ac:dyDescent="0.25">
      <c r="A57" s="200">
        <v>45754</v>
      </c>
      <c r="B57" s="201" t="s">
        <v>27</v>
      </c>
      <c r="C57" s="201">
        <v>45619</v>
      </c>
      <c r="D57" s="201" t="s">
        <v>70</v>
      </c>
      <c r="E57" s="201"/>
      <c r="F57" s="264">
        <v>39900</v>
      </c>
      <c r="G57" s="204" t="s">
        <v>705</v>
      </c>
    </row>
    <row r="58" spans="1:7" ht="16.5" thickBot="1" x14ac:dyDescent="0.3">
      <c r="A58" s="200">
        <v>45754</v>
      </c>
      <c r="B58" s="201" t="s">
        <v>27</v>
      </c>
      <c r="C58" s="201">
        <v>45620</v>
      </c>
      <c r="D58" s="201" t="s">
        <v>614</v>
      </c>
      <c r="E58" s="201"/>
      <c r="F58" s="264">
        <v>15000</v>
      </c>
      <c r="G58" s="204" t="s">
        <v>354</v>
      </c>
    </row>
    <row r="59" spans="1:7" ht="15.75" x14ac:dyDescent="0.25">
      <c r="A59" s="200">
        <v>45754</v>
      </c>
      <c r="B59" s="201" t="s">
        <v>27</v>
      </c>
      <c r="C59" s="237">
        <v>45621</v>
      </c>
      <c r="D59" s="201" t="s">
        <v>347</v>
      </c>
      <c r="E59" s="201"/>
      <c r="F59" s="264">
        <v>1500</v>
      </c>
      <c r="G59" s="204" t="s">
        <v>706</v>
      </c>
    </row>
    <row r="60" spans="1:7" ht="15.75" x14ac:dyDescent="0.25">
      <c r="A60" s="200">
        <v>45754</v>
      </c>
      <c r="B60" s="201" t="s">
        <v>27</v>
      </c>
      <c r="C60" s="201">
        <v>45622</v>
      </c>
      <c r="D60" s="201" t="s">
        <v>529</v>
      </c>
      <c r="E60" s="201"/>
      <c r="F60" s="264">
        <v>1500</v>
      </c>
      <c r="G60" s="204" t="s">
        <v>706</v>
      </c>
    </row>
    <row r="61" spans="1:7" ht="16.5" thickBot="1" x14ac:dyDescent="0.3">
      <c r="A61" s="200">
        <v>45754</v>
      </c>
      <c r="B61" s="201" t="s">
        <v>27</v>
      </c>
      <c r="C61" s="201">
        <v>45623</v>
      </c>
      <c r="D61" s="201" t="s">
        <v>615</v>
      </c>
      <c r="E61" s="201"/>
      <c r="F61" s="264">
        <v>1500</v>
      </c>
      <c r="G61" s="204" t="s">
        <v>706</v>
      </c>
    </row>
    <row r="62" spans="1:7" ht="15.75" x14ac:dyDescent="0.25">
      <c r="A62" s="200">
        <v>45754</v>
      </c>
      <c r="B62" s="201" t="s">
        <v>27</v>
      </c>
      <c r="C62" s="237">
        <v>45624</v>
      </c>
      <c r="D62" s="201" t="s">
        <v>528</v>
      </c>
      <c r="E62" s="201"/>
      <c r="F62" s="264">
        <v>1500</v>
      </c>
      <c r="G62" s="204" t="s">
        <v>706</v>
      </c>
    </row>
    <row r="63" spans="1:7" ht="15.75" x14ac:dyDescent="0.25">
      <c r="A63" s="200">
        <v>45754</v>
      </c>
      <c r="B63" s="201" t="s">
        <v>27</v>
      </c>
      <c r="C63" s="201">
        <v>45625</v>
      </c>
      <c r="D63" s="201" t="s">
        <v>320</v>
      </c>
      <c r="E63" s="201"/>
      <c r="F63" s="264">
        <v>6018.8</v>
      </c>
      <c r="G63" s="204" t="s">
        <v>707</v>
      </c>
    </row>
    <row r="64" spans="1:7" ht="16.5" thickBot="1" x14ac:dyDescent="0.3">
      <c r="A64" s="200">
        <v>45755</v>
      </c>
      <c r="B64" s="201" t="s">
        <v>27</v>
      </c>
      <c r="C64" s="201">
        <v>45626</v>
      </c>
      <c r="D64" s="201" t="s">
        <v>130</v>
      </c>
      <c r="E64" s="201"/>
      <c r="F64" s="264">
        <v>11000</v>
      </c>
      <c r="G64" s="204" t="s">
        <v>708</v>
      </c>
    </row>
    <row r="65" spans="1:7" ht="15.75" x14ac:dyDescent="0.25">
      <c r="A65" s="200">
        <v>45756</v>
      </c>
      <c r="B65" s="201" t="s">
        <v>27</v>
      </c>
      <c r="C65" s="237">
        <v>45627</v>
      </c>
      <c r="D65" s="201" t="s">
        <v>616</v>
      </c>
      <c r="E65" s="201"/>
      <c r="F65" s="264">
        <v>27850</v>
      </c>
      <c r="G65" s="204" t="s">
        <v>709</v>
      </c>
    </row>
    <row r="66" spans="1:7" ht="15.75" x14ac:dyDescent="0.25">
      <c r="A66" s="200">
        <v>45756</v>
      </c>
      <c r="B66" s="201" t="s">
        <v>27</v>
      </c>
      <c r="C66" s="201">
        <v>45628</v>
      </c>
      <c r="D66" s="201" t="s">
        <v>183</v>
      </c>
      <c r="E66" s="201"/>
      <c r="F66" s="264">
        <v>0</v>
      </c>
      <c r="G66" s="204" t="s">
        <v>102</v>
      </c>
    </row>
    <row r="67" spans="1:7" ht="16.5" thickBot="1" x14ac:dyDescent="0.3">
      <c r="A67" s="200">
        <v>45756</v>
      </c>
      <c r="B67" s="201" t="s">
        <v>27</v>
      </c>
      <c r="C67" s="201">
        <v>45629</v>
      </c>
      <c r="D67" s="201" t="s">
        <v>171</v>
      </c>
      <c r="E67" s="201"/>
      <c r="F67" s="264">
        <v>0</v>
      </c>
      <c r="G67" s="204" t="s">
        <v>102</v>
      </c>
    </row>
    <row r="68" spans="1:7" ht="15.75" x14ac:dyDescent="0.25">
      <c r="A68" s="200">
        <v>45756</v>
      </c>
      <c r="B68" s="201" t="s">
        <v>27</v>
      </c>
      <c r="C68" s="237">
        <v>45630</v>
      </c>
      <c r="D68" s="201" t="s">
        <v>617</v>
      </c>
      <c r="E68" s="201"/>
      <c r="F68" s="264">
        <v>18000</v>
      </c>
      <c r="G68" s="204" t="s">
        <v>711</v>
      </c>
    </row>
    <row r="69" spans="1:7" ht="15.75" x14ac:dyDescent="0.25">
      <c r="A69" s="200">
        <v>45756</v>
      </c>
      <c r="B69" s="201" t="s">
        <v>27</v>
      </c>
      <c r="C69" s="201">
        <v>45631</v>
      </c>
      <c r="D69" s="201" t="s">
        <v>618</v>
      </c>
      <c r="E69" s="201"/>
      <c r="F69" s="264">
        <v>93901.97</v>
      </c>
      <c r="G69" s="204" t="s">
        <v>710</v>
      </c>
    </row>
    <row r="70" spans="1:7" ht="16.5" thickBot="1" x14ac:dyDescent="0.3">
      <c r="A70" s="200">
        <v>45756</v>
      </c>
      <c r="B70" s="201" t="s">
        <v>27</v>
      </c>
      <c r="C70" s="201">
        <v>45632</v>
      </c>
      <c r="D70" s="244" t="s">
        <v>619</v>
      </c>
      <c r="E70" s="201"/>
      <c r="F70" s="264">
        <v>7600</v>
      </c>
      <c r="G70" s="204" t="s">
        <v>712</v>
      </c>
    </row>
    <row r="71" spans="1:7" ht="15.75" x14ac:dyDescent="0.25">
      <c r="A71" s="200">
        <v>45756</v>
      </c>
      <c r="B71" s="201" t="s">
        <v>27</v>
      </c>
      <c r="C71" s="237">
        <v>45633</v>
      </c>
      <c r="D71" s="201" t="s">
        <v>320</v>
      </c>
      <c r="E71" s="201"/>
      <c r="F71" s="264">
        <v>4649.3599999999997</v>
      </c>
      <c r="G71" s="204" t="s">
        <v>76</v>
      </c>
    </row>
    <row r="72" spans="1:7" ht="15.75" x14ac:dyDescent="0.25">
      <c r="A72" s="200">
        <v>45756</v>
      </c>
      <c r="B72" s="201" t="s">
        <v>27</v>
      </c>
      <c r="C72" s="201">
        <v>45634</v>
      </c>
      <c r="D72" s="201" t="s">
        <v>620</v>
      </c>
      <c r="E72" s="201"/>
      <c r="F72" s="264">
        <v>9500</v>
      </c>
      <c r="G72" s="204" t="s">
        <v>712</v>
      </c>
    </row>
    <row r="73" spans="1:7" ht="16.5" thickBot="1" x14ac:dyDescent="0.3">
      <c r="A73" s="200">
        <v>45756</v>
      </c>
      <c r="B73" s="201" t="s">
        <v>27</v>
      </c>
      <c r="C73" s="201">
        <v>45635</v>
      </c>
      <c r="D73" s="201" t="s">
        <v>264</v>
      </c>
      <c r="E73" s="201"/>
      <c r="F73" s="264">
        <v>9500</v>
      </c>
      <c r="G73" s="204" t="s">
        <v>712</v>
      </c>
    </row>
    <row r="74" spans="1:7" ht="15.75" x14ac:dyDescent="0.25">
      <c r="A74" s="200">
        <v>45756</v>
      </c>
      <c r="B74" s="201" t="s">
        <v>27</v>
      </c>
      <c r="C74" s="237">
        <v>45636</v>
      </c>
      <c r="D74" s="201" t="s">
        <v>621</v>
      </c>
      <c r="E74" s="201"/>
      <c r="F74" s="264">
        <v>9500</v>
      </c>
      <c r="G74" s="204" t="s">
        <v>712</v>
      </c>
    </row>
    <row r="75" spans="1:7" ht="15.75" x14ac:dyDescent="0.25">
      <c r="A75" s="200">
        <v>45756</v>
      </c>
      <c r="B75" s="201" t="s">
        <v>27</v>
      </c>
      <c r="C75" s="201">
        <v>45637</v>
      </c>
      <c r="D75" s="201" t="s">
        <v>172</v>
      </c>
      <c r="E75" s="201"/>
      <c r="F75" s="264">
        <v>13197.97</v>
      </c>
      <c r="G75" s="204" t="s">
        <v>713</v>
      </c>
    </row>
    <row r="76" spans="1:7" ht="16.5" thickBot="1" x14ac:dyDescent="0.3">
      <c r="A76" s="200">
        <v>45756</v>
      </c>
      <c r="B76" s="201" t="s">
        <v>27</v>
      </c>
      <c r="C76" s="201">
        <v>45638</v>
      </c>
      <c r="D76" s="201" t="s">
        <v>622</v>
      </c>
      <c r="E76" s="201"/>
      <c r="F76" s="264">
        <v>8638.67</v>
      </c>
      <c r="G76" s="204" t="s">
        <v>713</v>
      </c>
    </row>
    <row r="77" spans="1:7" ht="15.75" x14ac:dyDescent="0.25">
      <c r="A77" s="200">
        <v>45756</v>
      </c>
      <c r="B77" s="201" t="s">
        <v>27</v>
      </c>
      <c r="C77" s="237">
        <v>45639</v>
      </c>
      <c r="D77" s="201" t="s">
        <v>103</v>
      </c>
      <c r="E77" s="201"/>
      <c r="F77" s="264">
        <v>3671.78</v>
      </c>
      <c r="G77" s="204" t="s">
        <v>713</v>
      </c>
    </row>
    <row r="78" spans="1:7" ht="15.75" x14ac:dyDescent="0.25">
      <c r="A78" s="200">
        <v>45757</v>
      </c>
      <c r="B78" s="201" t="s">
        <v>27</v>
      </c>
      <c r="C78" s="201">
        <v>45640</v>
      </c>
      <c r="D78" s="201" t="s">
        <v>109</v>
      </c>
      <c r="E78" s="201"/>
      <c r="F78" s="264">
        <v>3000</v>
      </c>
      <c r="G78" s="204" t="s">
        <v>121</v>
      </c>
    </row>
    <row r="79" spans="1:7" ht="16.5" thickBot="1" x14ac:dyDescent="0.3">
      <c r="A79" s="200">
        <v>45757</v>
      </c>
      <c r="B79" s="201" t="s">
        <v>27</v>
      </c>
      <c r="C79" s="201">
        <v>45641</v>
      </c>
      <c r="D79" s="201" t="s">
        <v>110</v>
      </c>
      <c r="E79" s="201"/>
      <c r="F79" s="264">
        <v>3000</v>
      </c>
      <c r="G79" s="204" t="s">
        <v>121</v>
      </c>
    </row>
    <row r="80" spans="1:7" ht="15.75" x14ac:dyDescent="0.25">
      <c r="A80" s="200">
        <v>45757</v>
      </c>
      <c r="B80" s="201" t="s">
        <v>27</v>
      </c>
      <c r="C80" s="237">
        <v>45642</v>
      </c>
      <c r="D80" s="201" t="s">
        <v>623</v>
      </c>
      <c r="E80" s="201"/>
      <c r="F80" s="264">
        <v>0</v>
      </c>
      <c r="G80" s="204" t="s">
        <v>102</v>
      </c>
    </row>
    <row r="81" spans="1:7" ht="15.75" x14ac:dyDescent="0.25">
      <c r="A81" s="200">
        <v>45757</v>
      </c>
      <c r="B81" s="201" t="s">
        <v>27</v>
      </c>
      <c r="C81" s="201">
        <v>45643</v>
      </c>
      <c r="D81" s="201" t="s">
        <v>623</v>
      </c>
      <c r="E81" s="201"/>
      <c r="F81" s="264">
        <v>154516.07</v>
      </c>
      <c r="G81" s="204" t="s">
        <v>323</v>
      </c>
    </row>
    <row r="82" spans="1:7" ht="16.5" thickBot="1" x14ac:dyDescent="0.3">
      <c r="A82" s="200">
        <v>45757</v>
      </c>
      <c r="B82" s="201" t="s">
        <v>27</v>
      </c>
      <c r="C82" s="201">
        <v>45644</v>
      </c>
      <c r="D82" s="201" t="s">
        <v>171</v>
      </c>
      <c r="E82" s="201"/>
      <c r="F82" s="264">
        <v>899.86</v>
      </c>
      <c r="G82" s="204" t="s">
        <v>711</v>
      </c>
    </row>
    <row r="83" spans="1:7" ht="15.75" x14ac:dyDescent="0.25">
      <c r="A83" s="200">
        <v>45763</v>
      </c>
      <c r="B83" s="201" t="s">
        <v>27</v>
      </c>
      <c r="C83" s="237">
        <v>45645</v>
      </c>
      <c r="D83" s="201" t="s">
        <v>624</v>
      </c>
      <c r="E83" s="201"/>
      <c r="F83" s="264">
        <v>10000</v>
      </c>
      <c r="G83" s="204" t="s">
        <v>714</v>
      </c>
    </row>
    <row r="84" spans="1:7" ht="15.75" x14ac:dyDescent="0.25">
      <c r="A84" s="200">
        <v>45768</v>
      </c>
      <c r="B84" s="201" t="s">
        <v>27</v>
      </c>
      <c r="C84" s="201">
        <v>45646</v>
      </c>
      <c r="D84" s="201" t="s">
        <v>111</v>
      </c>
      <c r="E84" s="201"/>
      <c r="F84" s="264">
        <v>3000</v>
      </c>
      <c r="G84" s="204" t="s">
        <v>121</v>
      </c>
    </row>
    <row r="85" spans="1:7" ht="16.5" thickBot="1" x14ac:dyDescent="0.3">
      <c r="A85" s="200">
        <v>45770</v>
      </c>
      <c r="B85" s="201" t="s">
        <v>27</v>
      </c>
      <c r="C85" s="201">
        <v>45647</v>
      </c>
      <c r="D85" s="201" t="s">
        <v>626</v>
      </c>
      <c r="E85" s="201"/>
      <c r="F85" s="264">
        <v>5000</v>
      </c>
      <c r="G85" s="204" t="s">
        <v>714</v>
      </c>
    </row>
    <row r="86" spans="1:7" ht="15.75" x14ac:dyDescent="0.25">
      <c r="A86" s="200">
        <v>45771</v>
      </c>
      <c r="B86" s="201" t="s">
        <v>27</v>
      </c>
      <c r="C86" s="237">
        <v>45648</v>
      </c>
      <c r="D86" s="201" t="s">
        <v>625</v>
      </c>
      <c r="E86" s="201"/>
      <c r="F86" s="264">
        <v>5000</v>
      </c>
      <c r="G86" s="204" t="s">
        <v>714</v>
      </c>
    </row>
    <row r="87" spans="1:7" ht="15.75" x14ac:dyDescent="0.25">
      <c r="A87" s="200">
        <v>45771</v>
      </c>
      <c r="B87" s="201" t="s">
        <v>27</v>
      </c>
      <c r="C87" s="201">
        <v>45649</v>
      </c>
      <c r="D87" s="201" t="s">
        <v>627</v>
      </c>
      <c r="E87" s="201"/>
      <c r="F87" s="264">
        <v>40986.97</v>
      </c>
      <c r="G87" s="204" t="s">
        <v>393</v>
      </c>
    </row>
    <row r="88" spans="1:7" ht="16.5" thickBot="1" x14ac:dyDescent="0.3">
      <c r="A88" s="200">
        <v>45775</v>
      </c>
      <c r="B88" s="201" t="s">
        <v>27</v>
      </c>
      <c r="C88" s="201">
        <v>45650</v>
      </c>
      <c r="D88" s="201" t="s">
        <v>628</v>
      </c>
      <c r="E88" s="201"/>
      <c r="F88" s="264">
        <v>79029.11</v>
      </c>
      <c r="G88" s="204" t="s">
        <v>393</v>
      </c>
    </row>
    <row r="89" spans="1:7" ht="15.75" x14ac:dyDescent="0.25">
      <c r="A89" s="200">
        <v>45775</v>
      </c>
      <c r="B89" s="201" t="s">
        <v>27</v>
      </c>
      <c r="C89" s="237">
        <v>45651</v>
      </c>
      <c r="D89" s="201" t="s">
        <v>629</v>
      </c>
      <c r="E89" s="201"/>
      <c r="F89" s="264">
        <v>20000</v>
      </c>
      <c r="G89" s="204" t="s">
        <v>729</v>
      </c>
    </row>
    <row r="90" spans="1:7" ht="15.75" x14ac:dyDescent="0.25">
      <c r="A90" s="200">
        <v>45775</v>
      </c>
      <c r="B90" s="201" t="s">
        <v>27</v>
      </c>
      <c r="C90" s="201">
        <v>45652</v>
      </c>
      <c r="D90" s="201" t="s">
        <v>615</v>
      </c>
      <c r="E90" s="201"/>
      <c r="F90" s="264">
        <v>15000</v>
      </c>
      <c r="G90" s="204" t="s">
        <v>729</v>
      </c>
    </row>
    <row r="91" spans="1:7" ht="16.5" thickBot="1" x14ac:dyDescent="0.3">
      <c r="A91" s="200">
        <v>45775</v>
      </c>
      <c r="B91" s="201" t="s">
        <v>27</v>
      </c>
      <c r="C91" s="201">
        <v>45653</v>
      </c>
      <c r="D91" s="201" t="s">
        <v>630</v>
      </c>
      <c r="E91" s="201"/>
      <c r="F91" s="264">
        <v>15000</v>
      </c>
      <c r="G91" s="204" t="s">
        <v>729</v>
      </c>
    </row>
    <row r="92" spans="1:7" ht="15.75" x14ac:dyDescent="0.25">
      <c r="A92" s="200">
        <v>45775</v>
      </c>
      <c r="B92" s="201" t="s">
        <v>27</v>
      </c>
      <c r="C92" s="237">
        <v>45654</v>
      </c>
      <c r="D92" s="201" t="s">
        <v>631</v>
      </c>
      <c r="E92" s="201"/>
      <c r="F92" s="264">
        <v>14000</v>
      </c>
      <c r="G92" s="204" t="s">
        <v>729</v>
      </c>
    </row>
    <row r="93" spans="1:7" ht="15.75" x14ac:dyDescent="0.25">
      <c r="A93" s="200">
        <v>45775</v>
      </c>
      <c r="B93" s="201" t="s">
        <v>27</v>
      </c>
      <c r="C93" s="201">
        <v>45655</v>
      </c>
      <c r="D93" s="201" t="s">
        <v>527</v>
      </c>
      <c r="E93" s="201"/>
      <c r="F93" s="264">
        <v>14000</v>
      </c>
      <c r="G93" s="204" t="s">
        <v>729</v>
      </c>
    </row>
    <row r="94" spans="1:7" ht="16.5" thickBot="1" x14ac:dyDescent="0.3">
      <c r="A94" s="200">
        <v>45775</v>
      </c>
      <c r="B94" s="201" t="s">
        <v>27</v>
      </c>
      <c r="C94" s="201">
        <v>45656</v>
      </c>
      <c r="D94" s="201" t="s">
        <v>528</v>
      </c>
      <c r="E94" s="201"/>
      <c r="F94" s="264">
        <v>14000</v>
      </c>
      <c r="G94" s="204" t="s">
        <v>729</v>
      </c>
    </row>
    <row r="95" spans="1:7" ht="15.75" x14ac:dyDescent="0.25">
      <c r="A95" s="200">
        <v>45775</v>
      </c>
      <c r="B95" s="201" t="s">
        <v>27</v>
      </c>
      <c r="C95" s="237">
        <v>45657</v>
      </c>
      <c r="D95" s="201" t="s">
        <v>529</v>
      </c>
      <c r="E95" s="201"/>
      <c r="F95" s="264">
        <v>0</v>
      </c>
      <c r="G95" s="204" t="s">
        <v>632</v>
      </c>
    </row>
    <row r="96" spans="1:7" ht="15.75" x14ac:dyDescent="0.25">
      <c r="A96" s="200">
        <v>45775</v>
      </c>
      <c r="B96" s="201" t="s">
        <v>27</v>
      </c>
      <c r="C96" s="201">
        <v>45658</v>
      </c>
      <c r="D96" s="201" t="s">
        <v>633</v>
      </c>
      <c r="E96" s="201"/>
      <c r="F96" s="264">
        <v>14000</v>
      </c>
      <c r="G96" s="204" t="s">
        <v>729</v>
      </c>
    </row>
    <row r="97" spans="1:7" ht="16.5" thickBot="1" x14ac:dyDescent="0.3">
      <c r="A97" s="200">
        <v>45775</v>
      </c>
      <c r="B97" s="201" t="s">
        <v>27</v>
      </c>
      <c r="C97" s="201">
        <v>45659</v>
      </c>
      <c r="D97" s="201" t="s">
        <v>531</v>
      </c>
      <c r="E97" s="201"/>
      <c r="F97" s="264">
        <v>18000</v>
      </c>
      <c r="G97" s="204" t="s">
        <v>729</v>
      </c>
    </row>
    <row r="98" spans="1:7" ht="15.75" x14ac:dyDescent="0.25">
      <c r="A98" s="200">
        <v>45775</v>
      </c>
      <c r="B98" s="201" t="s">
        <v>27</v>
      </c>
      <c r="C98" s="237">
        <v>45660</v>
      </c>
      <c r="D98" s="201" t="s">
        <v>532</v>
      </c>
      <c r="E98" s="201"/>
      <c r="F98" s="264">
        <v>20000</v>
      </c>
      <c r="G98" s="204" t="s">
        <v>729</v>
      </c>
    </row>
    <row r="99" spans="1:7" ht="15.75" x14ac:dyDescent="0.25">
      <c r="A99" s="200">
        <v>45775</v>
      </c>
      <c r="B99" s="201" t="s">
        <v>27</v>
      </c>
      <c r="C99" s="201">
        <v>45661</v>
      </c>
      <c r="D99" s="201" t="s">
        <v>525</v>
      </c>
      <c r="E99" s="201"/>
      <c r="F99" s="264">
        <v>20000</v>
      </c>
      <c r="G99" s="204" t="s">
        <v>729</v>
      </c>
    </row>
    <row r="100" spans="1:7" ht="16.5" thickBot="1" x14ac:dyDescent="0.3">
      <c r="A100" s="200">
        <v>45775</v>
      </c>
      <c r="B100" s="201" t="s">
        <v>27</v>
      </c>
      <c r="C100" s="201">
        <v>45662</v>
      </c>
      <c r="D100" s="201" t="s">
        <v>162</v>
      </c>
      <c r="E100" s="201"/>
      <c r="F100" s="264">
        <v>75000</v>
      </c>
      <c r="G100" s="204" t="s">
        <v>729</v>
      </c>
    </row>
    <row r="101" spans="1:7" ht="15.75" x14ac:dyDescent="0.25">
      <c r="A101" s="200">
        <v>45775</v>
      </c>
      <c r="B101" s="201" t="s">
        <v>27</v>
      </c>
      <c r="C101" s="237">
        <v>45663</v>
      </c>
      <c r="D101" s="201" t="s">
        <v>183</v>
      </c>
      <c r="E101" s="201"/>
      <c r="F101" s="264">
        <v>10200.959999999999</v>
      </c>
      <c r="G101" s="204" t="s">
        <v>729</v>
      </c>
    </row>
    <row r="102" spans="1:7" ht="15.75" x14ac:dyDescent="0.25">
      <c r="A102" s="200">
        <v>45775</v>
      </c>
      <c r="B102" s="201" t="s">
        <v>27</v>
      </c>
      <c r="C102" s="201">
        <v>45664</v>
      </c>
      <c r="D102" s="201" t="s">
        <v>634</v>
      </c>
      <c r="E102" s="201"/>
      <c r="F102" s="264">
        <v>50000</v>
      </c>
      <c r="G102" s="204" t="s">
        <v>729</v>
      </c>
    </row>
    <row r="103" spans="1:7" ht="16.5" thickBot="1" x14ac:dyDescent="0.3">
      <c r="A103" s="200">
        <v>45775</v>
      </c>
      <c r="B103" s="201" t="s">
        <v>27</v>
      </c>
      <c r="C103" s="201">
        <v>45665</v>
      </c>
      <c r="D103" s="201" t="s">
        <v>332</v>
      </c>
      <c r="E103" s="201"/>
      <c r="F103" s="264">
        <v>0</v>
      </c>
      <c r="G103" s="204" t="s">
        <v>102</v>
      </c>
    </row>
    <row r="104" spans="1:7" ht="15.75" x14ac:dyDescent="0.25">
      <c r="A104" s="200">
        <v>45775</v>
      </c>
      <c r="B104" s="201" t="s">
        <v>27</v>
      </c>
      <c r="C104" s="237">
        <v>45666</v>
      </c>
      <c r="D104" s="201" t="s">
        <v>332</v>
      </c>
      <c r="E104" s="201"/>
      <c r="F104" s="264">
        <v>40000</v>
      </c>
      <c r="G104" s="204" t="s">
        <v>729</v>
      </c>
    </row>
    <row r="105" spans="1:7" ht="15.75" x14ac:dyDescent="0.25">
      <c r="A105" s="200">
        <v>45775</v>
      </c>
      <c r="B105" s="201" t="s">
        <v>27</v>
      </c>
      <c r="C105" s="201">
        <v>45667</v>
      </c>
      <c r="D105" s="201" t="s">
        <v>103</v>
      </c>
      <c r="E105" s="201"/>
      <c r="F105" s="264">
        <v>10200.959999999999</v>
      </c>
      <c r="G105" s="204" t="s">
        <v>729</v>
      </c>
    </row>
    <row r="106" spans="1:7" ht="16.5" thickBot="1" x14ac:dyDescent="0.3">
      <c r="A106" s="200">
        <v>45775</v>
      </c>
      <c r="B106" s="201" t="s">
        <v>27</v>
      </c>
      <c r="C106" s="201">
        <v>45668</v>
      </c>
      <c r="D106" s="201" t="s">
        <v>635</v>
      </c>
      <c r="E106" s="201"/>
      <c r="F106" s="264">
        <v>8500</v>
      </c>
      <c r="G106" s="204" t="s">
        <v>716</v>
      </c>
    </row>
    <row r="107" spans="1:7" ht="15.75" x14ac:dyDescent="0.25">
      <c r="A107" s="200">
        <v>45775</v>
      </c>
      <c r="B107" s="201" t="s">
        <v>27</v>
      </c>
      <c r="C107" s="237">
        <v>45669</v>
      </c>
      <c r="D107" s="201" t="s">
        <v>636</v>
      </c>
      <c r="E107" s="201"/>
      <c r="F107" s="264">
        <v>8500</v>
      </c>
      <c r="G107" s="204" t="s">
        <v>717</v>
      </c>
    </row>
    <row r="108" spans="1:7" ht="15.75" x14ac:dyDescent="0.25">
      <c r="A108" s="200">
        <v>45775</v>
      </c>
      <c r="B108" s="201" t="s">
        <v>27</v>
      </c>
      <c r="C108" s="201">
        <v>45670</v>
      </c>
      <c r="D108" s="201" t="s">
        <v>101</v>
      </c>
      <c r="E108" s="201"/>
      <c r="F108" s="264">
        <v>8500</v>
      </c>
      <c r="G108" s="204" t="s">
        <v>718</v>
      </c>
    </row>
    <row r="109" spans="1:7" ht="16.5" thickBot="1" x14ac:dyDescent="0.3">
      <c r="A109" s="200">
        <v>45775</v>
      </c>
      <c r="B109" s="201" t="s">
        <v>27</v>
      </c>
      <c r="C109" s="201">
        <v>45671</v>
      </c>
      <c r="D109" s="201" t="s">
        <v>518</v>
      </c>
      <c r="E109" s="201"/>
      <c r="F109" s="264">
        <v>8500</v>
      </c>
      <c r="G109" s="204" t="s">
        <v>719</v>
      </c>
    </row>
    <row r="110" spans="1:7" ht="15.75" x14ac:dyDescent="0.25">
      <c r="A110" s="200">
        <v>45775</v>
      </c>
      <c r="B110" s="201" t="s">
        <v>27</v>
      </c>
      <c r="C110" s="237">
        <v>45672</v>
      </c>
      <c r="D110" s="201" t="s">
        <v>637</v>
      </c>
      <c r="E110" s="201"/>
      <c r="F110" s="264">
        <v>8500</v>
      </c>
      <c r="G110" s="204" t="s">
        <v>720</v>
      </c>
    </row>
    <row r="111" spans="1:7" ht="15.75" x14ac:dyDescent="0.25">
      <c r="A111" s="200">
        <v>45775</v>
      </c>
      <c r="B111" s="201" t="s">
        <v>27</v>
      </c>
      <c r="C111" s="201">
        <v>45673</v>
      </c>
      <c r="D111" s="201" t="s">
        <v>109</v>
      </c>
      <c r="E111" s="201"/>
      <c r="F111" s="264">
        <v>8500</v>
      </c>
      <c r="G111" s="204" t="s">
        <v>721</v>
      </c>
    </row>
    <row r="112" spans="1:7" ht="16.5" thickBot="1" x14ac:dyDescent="0.3">
      <c r="A112" s="200">
        <v>45775</v>
      </c>
      <c r="B112" s="201" t="s">
        <v>27</v>
      </c>
      <c r="C112" s="201">
        <v>45674</v>
      </c>
      <c r="D112" s="201" t="s">
        <v>110</v>
      </c>
      <c r="E112" s="201"/>
      <c r="F112" s="264">
        <v>8500</v>
      </c>
      <c r="G112" s="204" t="s">
        <v>722</v>
      </c>
    </row>
    <row r="113" spans="1:7" ht="15.75" x14ac:dyDescent="0.25">
      <c r="A113" s="200">
        <v>45775</v>
      </c>
      <c r="B113" s="201" t="s">
        <v>27</v>
      </c>
      <c r="C113" s="237">
        <v>45675</v>
      </c>
      <c r="D113" s="201" t="s">
        <v>111</v>
      </c>
      <c r="E113" s="201"/>
      <c r="F113" s="264">
        <v>8500</v>
      </c>
      <c r="G113" s="204" t="s">
        <v>723</v>
      </c>
    </row>
    <row r="114" spans="1:7" ht="15.75" x14ac:dyDescent="0.25">
      <c r="A114" s="200">
        <v>45775</v>
      </c>
      <c r="B114" s="201" t="s">
        <v>27</v>
      </c>
      <c r="C114" s="201">
        <v>45676</v>
      </c>
      <c r="D114" s="201" t="s">
        <v>638</v>
      </c>
      <c r="E114" s="201"/>
      <c r="F114" s="264">
        <v>8500</v>
      </c>
      <c r="G114" s="204" t="s">
        <v>724</v>
      </c>
    </row>
    <row r="115" spans="1:7" ht="16.5" thickBot="1" x14ac:dyDescent="0.3">
      <c r="A115" s="200">
        <v>45775</v>
      </c>
      <c r="B115" s="201" t="s">
        <v>27</v>
      </c>
      <c r="C115" s="201">
        <v>45677</v>
      </c>
      <c r="D115" s="201" t="s">
        <v>521</v>
      </c>
      <c r="E115" s="201"/>
      <c r="F115" s="264">
        <v>8500</v>
      </c>
      <c r="G115" s="204" t="s">
        <v>725</v>
      </c>
    </row>
    <row r="116" spans="1:7" ht="15.75" x14ac:dyDescent="0.25">
      <c r="A116" s="200">
        <v>45775</v>
      </c>
      <c r="B116" s="201" t="s">
        <v>27</v>
      </c>
      <c r="C116" s="237">
        <v>45678</v>
      </c>
      <c r="D116" s="201" t="s">
        <v>522</v>
      </c>
      <c r="E116" s="201"/>
      <c r="F116" s="264">
        <v>8500</v>
      </c>
      <c r="G116" s="204" t="s">
        <v>726</v>
      </c>
    </row>
    <row r="117" spans="1:7" ht="15.75" x14ac:dyDescent="0.25">
      <c r="A117" s="200">
        <v>45775</v>
      </c>
      <c r="B117" s="201" t="s">
        <v>27</v>
      </c>
      <c r="C117" s="201">
        <v>45679</v>
      </c>
      <c r="D117" s="201" t="s">
        <v>639</v>
      </c>
      <c r="E117" s="201"/>
      <c r="F117" s="264">
        <v>8500</v>
      </c>
      <c r="G117" s="204" t="s">
        <v>727</v>
      </c>
    </row>
    <row r="118" spans="1:7" ht="16.5" thickBot="1" x14ac:dyDescent="0.3">
      <c r="A118" s="200">
        <v>45775</v>
      </c>
      <c r="B118" s="201" t="s">
        <v>27</v>
      </c>
      <c r="C118" s="201">
        <v>45680</v>
      </c>
      <c r="D118" s="201" t="s">
        <v>111</v>
      </c>
      <c r="E118" s="201"/>
      <c r="F118" s="264">
        <v>3000</v>
      </c>
      <c r="G118" s="204" t="s">
        <v>728</v>
      </c>
    </row>
    <row r="119" spans="1:7" ht="15.75" x14ac:dyDescent="0.25">
      <c r="A119" s="200">
        <v>45775</v>
      </c>
      <c r="B119" s="201" t="s">
        <v>27</v>
      </c>
      <c r="C119" s="237">
        <v>45681</v>
      </c>
      <c r="D119" s="201" t="s">
        <v>110</v>
      </c>
      <c r="E119" s="201"/>
      <c r="F119" s="264">
        <v>3000</v>
      </c>
      <c r="G119" s="204" t="s">
        <v>728</v>
      </c>
    </row>
    <row r="120" spans="1:7" ht="15.75" x14ac:dyDescent="0.25">
      <c r="A120" s="200">
        <v>45775</v>
      </c>
      <c r="B120" s="201" t="s">
        <v>27</v>
      </c>
      <c r="C120" s="201">
        <v>45682</v>
      </c>
      <c r="D120" s="201" t="s">
        <v>109</v>
      </c>
      <c r="E120" s="201"/>
      <c r="F120" s="264">
        <v>3000</v>
      </c>
      <c r="G120" s="204" t="s">
        <v>728</v>
      </c>
    </row>
    <row r="121" spans="1:7" ht="16.5" thickBot="1" x14ac:dyDescent="0.3">
      <c r="A121" s="200">
        <v>45775</v>
      </c>
      <c r="B121" s="201" t="s">
        <v>27</v>
      </c>
      <c r="C121" s="201">
        <v>45683</v>
      </c>
      <c r="D121" s="201" t="s">
        <v>640</v>
      </c>
      <c r="E121" s="201"/>
      <c r="F121" s="264">
        <v>28000</v>
      </c>
      <c r="G121" s="204" t="s">
        <v>729</v>
      </c>
    </row>
    <row r="122" spans="1:7" ht="15.75" x14ac:dyDescent="0.25">
      <c r="A122" s="200">
        <v>45775</v>
      </c>
      <c r="B122" s="201" t="s">
        <v>27</v>
      </c>
      <c r="C122" s="237">
        <v>45684</v>
      </c>
      <c r="D122" s="201" t="s">
        <v>641</v>
      </c>
      <c r="E122" s="201"/>
      <c r="F122" s="264">
        <v>16333.33</v>
      </c>
      <c r="G122" s="204" t="s">
        <v>729</v>
      </c>
    </row>
    <row r="123" spans="1:7" ht="15.75" x14ac:dyDescent="0.25">
      <c r="A123" s="200">
        <v>45775</v>
      </c>
      <c r="B123" s="201" t="s">
        <v>27</v>
      </c>
      <c r="C123" s="201">
        <v>45685</v>
      </c>
      <c r="D123" s="201" t="s">
        <v>642</v>
      </c>
      <c r="E123" s="201"/>
      <c r="F123" s="264">
        <v>16333.33</v>
      </c>
      <c r="G123" s="204" t="s">
        <v>729</v>
      </c>
    </row>
    <row r="124" spans="1:7" ht="16.5" thickBot="1" x14ac:dyDescent="0.3">
      <c r="A124" s="200">
        <v>45775</v>
      </c>
      <c r="B124" s="201" t="s">
        <v>27</v>
      </c>
      <c r="C124" s="201">
        <v>45686</v>
      </c>
      <c r="D124" s="201" t="s">
        <v>643</v>
      </c>
      <c r="E124" s="201"/>
      <c r="F124" s="264">
        <v>17000</v>
      </c>
      <c r="G124" s="204" t="s">
        <v>729</v>
      </c>
    </row>
    <row r="125" spans="1:7" ht="15.75" x14ac:dyDescent="0.25">
      <c r="A125" s="200">
        <v>45775</v>
      </c>
      <c r="B125" s="201" t="s">
        <v>27</v>
      </c>
      <c r="C125" s="237">
        <v>45687</v>
      </c>
      <c r="D125" s="201" t="s">
        <v>644</v>
      </c>
      <c r="E125" s="201"/>
      <c r="F125" s="264">
        <v>2000</v>
      </c>
      <c r="G125" s="204" t="s">
        <v>729</v>
      </c>
    </row>
    <row r="126" spans="1:7" ht="15.75" x14ac:dyDescent="0.25">
      <c r="A126" s="200">
        <v>45775</v>
      </c>
      <c r="B126" s="201" t="s">
        <v>27</v>
      </c>
      <c r="C126" s="201">
        <v>45688</v>
      </c>
      <c r="D126" s="201" t="s">
        <v>645</v>
      </c>
      <c r="E126" s="201"/>
      <c r="F126" s="264">
        <v>14666.67</v>
      </c>
      <c r="G126" s="204" t="s">
        <v>729</v>
      </c>
    </row>
    <row r="127" spans="1:7" ht="16.5" thickBot="1" x14ac:dyDescent="0.3">
      <c r="A127" s="200">
        <v>45775</v>
      </c>
      <c r="B127" s="201" t="s">
        <v>27</v>
      </c>
      <c r="C127" s="201">
        <v>45689</v>
      </c>
      <c r="D127" s="201" t="s">
        <v>646</v>
      </c>
      <c r="E127" s="201"/>
      <c r="F127" s="264">
        <v>16333.33</v>
      </c>
      <c r="G127" s="204" t="s">
        <v>729</v>
      </c>
    </row>
    <row r="128" spans="1:7" ht="15.75" x14ac:dyDescent="0.25">
      <c r="A128" s="200">
        <v>45775</v>
      </c>
      <c r="B128" s="201" t="s">
        <v>27</v>
      </c>
      <c r="C128" s="237">
        <v>45690</v>
      </c>
      <c r="D128" s="201" t="s">
        <v>130</v>
      </c>
      <c r="E128" s="201"/>
      <c r="F128" s="264">
        <v>108450</v>
      </c>
      <c r="G128" s="204" t="s">
        <v>715</v>
      </c>
    </row>
    <row r="129" spans="1:7" ht="15.75" x14ac:dyDescent="0.25">
      <c r="A129" s="200">
        <v>45776</v>
      </c>
      <c r="B129" s="201" t="s">
        <v>27</v>
      </c>
      <c r="C129" s="201">
        <v>45691</v>
      </c>
      <c r="D129" s="201" t="s">
        <v>647</v>
      </c>
      <c r="E129" s="201"/>
      <c r="F129" s="264">
        <v>22543.5</v>
      </c>
      <c r="G129" s="204" t="s">
        <v>730</v>
      </c>
    </row>
    <row r="130" spans="1:7" ht="16.5" thickBot="1" x14ac:dyDescent="0.3">
      <c r="A130" s="200">
        <v>45776</v>
      </c>
      <c r="B130" s="201" t="s">
        <v>27</v>
      </c>
      <c r="C130" s="201">
        <v>45692</v>
      </c>
      <c r="D130" s="201" t="s">
        <v>334</v>
      </c>
      <c r="E130" s="201"/>
      <c r="F130" s="264">
        <v>10000</v>
      </c>
      <c r="G130" s="204" t="s">
        <v>732</v>
      </c>
    </row>
    <row r="131" spans="1:7" ht="15.75" x14ac:dyDescent="0.25">
      <c r="A131" s="200">
        <v>45776</v>
      </c>
      <c r="B131" s="201" t="s">
        <v>27</v>
      </c>
      <c r="C131" s="237">
        <v>45693</v>
      </c>
      <c r="D131" s="201" t="s">
        <v>529</v>
      </c>
      <c r="E131" s="201"/>
      <c r="F131" s="264">
        <v>14000</v>
      </c>
      <c r="G131" s="204" t="s">
        <v>729</v>
      </c>
    </row>
    <row r="132" spans="1:7" ht="15.75" x14ac:dyDescent="0.25">
      <c r="A132" s="200">
        <v>45776</v>
      </c>
      <c r="B132" s="201" t="s">
        <v>27</v>
      </c>
      <c r="C132" s="201">
        <v>45694</v>
      </c>
      <c r="D132" s="201" t="s">
        <v>130</v>
      </c>
      <c r="E132" s="201"/>
      <c r="F132" s="264">
        <v>3525.66</v>
      </c>
      <c r="G132" s="204" t="s">
        <v>731</v>
      </c>
    </row>
    <row r="133" spans="1:7" ht="16.5" thickBot="1" x14ac:dyDescent="0.3">
      <c r="A133" s="200">
        <v>45776</v>
      </c>
      <c r="B133" s="201" t="s">
        <v>27</v>
      </c>
      <c r="C133" s="201">
        <v>45695</v>
      </c>
      <c r="D133" s="201" t="s">
        <v>648</v>
      </c>
      <c r="E133" s="201"/>
      <c r="F133" s="264">
        <v>18000</v>
      </c>
      <c r="G133" s="204" t="s">
        <v>729</v>
      </c>
    </row>
    <row r="134" spans="1:7" ht="15.75" x14ac:dyDescent="0.25">
      <c r="A134" s="200">
        <v>45776</v>
      </c>
      <c r="B134" s="201" t="s">
        <v>27</v>
      </c>
      <c r="C134" s="237">
        <v>45696</v>
      </c>
      <c r="D134" s="201" t="s">
        <v>649</v>
      </c>
      <c r="E134" s="201"/>
      <c r="F134" s="264">
        <v>23300</v>
      </c>
      <c r="G134" s="204" t="s">
        <v>733</v>
      </c>
    </row>
    <row r="135" spans="1:7" ht="15.75" x14ac:dyDescent="0.25">
      <c r="A135" s="200">
        <v>45776</v>
      </c>
      <c r="B135" s="201" t="s">
        <v>27</v>
      </c>
      <c r="C135" s="201">
        <v>45697</v>
      </c>
      <c r="D135" s="201" t="s">
        <v>178</v>
      </c>
      <c r="E135" s="201"/>
      <c r="F135" s="264">
        <v>22000</v>
      </c>
      <c r="G135" s="204" t="s">
        <v>729</v>
      </c>
    </row>
    <row r="136" spans="1:7" ht="16.5" thickBot="1" x14ac:dyDescent="0.3">
      <c r="A136" s="200">
        <v>45776</v>
      </c>
      <c r="B136" s="201" t="s">
        <v>27</v>
      </c>
      <c r="C136" s="201">
        <v>45698</v>
      </c>
      <c r="D136" s="201" t="s">
        <v>180</v>
      </c>
      <c r="E136" s="201"/>
      <c r="F136" s="264">
        <v>18000</v>
      </c>
      <c r="G136" s="204" t="s">
        <v>729</v>
      </c>
    </row>
    <row r="137" spans="1:7" ht="15.75" x14ac:dyDescent="0.25">
      <c r="A137" s="200">
        <v>45776</v>
      </c>
      <c r="B137" s="201" t="s">
        <v>27</v>
      </c>
      <c r="C137" s="237">
        <v>45699</v>
      </c>
      <c r="D137" s="201" t="s">
        <v>181</v>
      </c>
      <c r="E137" s="201"/>
      <c r="F137" s="264">
        <v>18000</v>
      </c>
      <c r="G137" s="204" t="s">
        <v>729</v>
      </c>
    </row>
    <row r="138" spans="1:7" ht="15.75" x14ac:dyDescent="0.25">
      <c r="A138" s="200">
        <v>45776</v>
      </c>
      <c r="B138" s="201" t="s">
        <v>27</v>
      </c>
      <c r="C138" s="201">
        <v>45700</v>
      </c>
      <c r="D138" s="201" t="s">
        <v>657</v>
      </c>
      <c r="E138" s="201"/>
      <c r="F138" s="264">
        <v>16333.33</v>
      </c>
      <c r="G138" s="204" t="s">
        <v>729</v>
      </c>
    </row>
    <row r="139" spans="1:7" ht="16.5" thickBot="1" x14ac:dyDescent="0.3">
      <c r="A139" s="200">
        <v>45776</v>
      </c>
      <c r="B139" s="201" t="s">
        <v>27</v>
      </c>
      <c r="C139" s="201">
        <v>45701</v>
      </c>
      <c r="D139" s="201" t="s">
        <v>190</v>
      </c>
      <c r="E139" s="201"/>
      <c r="F139" s="264">
        <v>35000</v>
      </c>
      <c r="G139" s="204" t="s">
        <v>729</v>
      </c>
    </row>
    <row r="140" spans="1:7" ht="15.75" x14ac:dyDescent="0.25">
      <c r="A140" s="200" t="s">
        <v>734</v>
      </c>
      <c r="B140" s="201" t="s">
        <v>27</v>
      </c>
      <c r="C140" s="237">
        <v>45702</v>
      </c>
      <c r="D140" s="201" t="s">
        <v>610</v>
      </c>
      <c r="E140" s="201"/>
      <c r="F140" s="264">
        <v>19210</v>
      </c>
      <c r="G140" s="204" t="s">
        <v>76</v>
      </c>
    </row>
    <row r="141" spans="1:7" ht="16.5" thickBot="1" x14ac:dyDescent="0.3">
      <c r="A141" s="241"/>
      <c r="B141" s="201"/>
      <c r="C141" s="249"/>
      <c r="D141" s="246" t="s">
        <v>30</v>
      </c>
      <c r="E141" s="249"/>
      <c r="F141" s="252">
        <f>SUM(F50:F140)</f>
        <v>1565464.22</v>
      </c>
      <c r="G141" s="253"/>
    </row>
    <row r="142" spans="1:7" ht="16.5" thickBot="1" x14ac:dyDescent="0.3">
      <c r="A142" s="201"/>
      <c r="B142" s="201"/>
      <c r="C142" s="249"/>
      <c r="D142" s="250"/>
      <c r="E142" s="249"/>
      <c r="F142" s="252"/>
      <c r="G142" s="253"/>
    </row>
    <row r="143" spans="1:7" ht="16.5" thickBot="1" x14ac:dyDescent="0.3">
      <c r="A143" s="254"/>
      <c r="B143" s="233"/>
      <c r="C143" s="255"/>
      <c r="D143" s="346" t="s">
        <v>31</v>
      </c>
      <c r="E143" s="255"/>
      <c r="F143" s="255"/>
      <c r="G143" s="209"/>
    </row>
    <row r="144" spans="1:7" ht="16.5" thickBot="1" x14ac:dyDescent="0.3">
      <c r="A144" s="257">
        <v>45750</v>
      </c>
      <c r="B144" s="258" t="s">
        <v>17</v>
      </c>
      <c r="C144" s="201">
        <v>7521</v>
      </c>
      <c r="D144" s="259" t="s">
        <v>495</v>
      </c>
      <c r="E144" s="237"/>
      <c r="F144" s="261">
        <v>150754.54999999999</v>
      </c>
      <c r="G144" s="262" t="s">
        <v>76</v>
      </c>
    </row>
    <row r="145" spans="1:7" ht="16.5" thickBot="1" x14ac:dyDescent="0.3">
      <c r="A145" s="257">
        <v>45750</v>
      </c>
      <c r="B145" s="263" t="s">
        <v>17</v>
      </c>
      <c r="C145" s="201">
        <v>7522</v>
      </c>
      <c r="D145" s="265" t="s">
        <v>495</v>
      </c>
      <c r="E145" s="201"/>
      <c r="F145" s="264">
        <v>178315</v>
      </c>
      <c r="G145" s="204" t="s">
        <v>76</v>
      </c>
    </row>
    <row r="146" spans="1:7" ht="16.5" thickBot="1" x14ac:dyDescent="0.3">
      <c r="A146" s="257">
        <v>45750</v>
      </c>
      <c r="B146" s="263" t="s">
        <v>17</v>
      </c>
      <c r="C146" s="201">
        <v>7523</v>
      </c>
      <c r="D146" s="265" t="s">
        <v>353</v>
      </c>
      <c r="E146" s="201"/>
      <c r="F146" s="264">
        <v>1200</v>
      </c>
      <c r="G146" s="204" t="s">
        <v>121</v>
      </c>
    </row>
    <row r="147" spans="1:7" ht="16.5" thickBot="1" x14ac:dyDescent="0.3">
      <c r="A147" s="257">
        <v>45750</v>
      </c>
      <c r="B147" s="263" t="s">
        <v>17</v>
      </c>
      <c r="C147" s="201">
        <v>7524</v>
      </c>
      <c r="D147" s="265" t="s">
        <v>300</v>
      </c>
      <c r="E147" s="201"/>
      <c r="F147" s="264">
        <v>85803.39</v>
      </c>
      <c r="G147" s="204" t="s">
        <v>496</v>
      </c>
    </row>
    <row r="148" spans="1:7" ht="16.5" thickBot="1" x14ac:dyDescent="0.3">
      <c r="A148" s="257">
        <v>45750</v>
      </c>
      <c r="B148" s="263" t="s">
        <v>17</v>
      </c>
      <c r="C148" s="201">
        <v>7525</v>
      </c>
      <c r="D148" s="265" t="s">
        <v>497</v>
      </c>
      <c r="E148" s="201"/>
      <c r="F148" s="264">
        <v>29293.8</v>
      </c>
      <c r="G148" s="204" t="s">
        <v>498</v>
      </c>
    </row>
    <row r="149" spans="1:7" ht="16.5" thickBot="1" x14ac:dyDescent="0.3">
      <c r="A149" s="257">
        <v>45750</v>
      </c>
      <c r="B149" s="263" t="s">
        <v>17</v>
      </c>
      <c r="C149" s="201">
        <v>7526</v>
      </c>
      <c r="D149" s="265" t="s">
        <v>361</v>
      </c>
      <c r="E149" s="201"/>
      <c r="F149" s="264">
        <v>5195.68</v>
      </c>
      <c r="G149" s="204" t="s">
        <v>499</v>
      </c>
    </row>
    <row r="150" spans="1:7" ht="16.5" thickBot="1" x14ac:dyDescent="0.3">
      <c r="A150" s="257">
        <v>45750</v>
      </c>
      <c r="B150" s="263" t="s">
        <v>17</v>
      </c>
      <c r="C150" s="201">
        <v>7527</v>
      </c>
      <c r="D150" s="265" t="s">
        <v>429</v>
      </c>
      <c r="E150" s="201"/>
      <c r="F150" s="264">
        <v>30187.32</v>
      </c>
      <c r="G150" s="204" t="s">
        <v>500</v>
      </c>
    </row>
    <row r="151" spans="1:7" ht="16.5" thickBot="1" x14ac:dyDescent="0.3">
      <c r="A151" s="257">
        <v>45750</v>
      </c>
      <c r="B151" s="263" t="s">
        <v>17</v>
      </c>
      <c r="C151" s="201">
        <v>7528</v>
      </c>
      <c r="D151" s="265" t="s">
        <v>429</v>
      </c>
      <c r="E151" s="201"/>
      <c r="F151" s="264">
        <v>6938.38</v>
      </c>
      <c r="G151" s="204" t="s">
        <v>501</v>
      </c>
    </row>
    <row r="152" spans="1:7" ht="16.5" thickBot="1" x14ac:dyDescent="0.3">
      <c r="A152" s="257">
        <v>45750</v>
      </c>
      <c r="B152" s="263" t="s">
        <v>17</v>
      </c>
      <c r="C152" s="201">
        <v>7529</v>
      </c>
      <c r="D152" s="265" t="s">
        <v>371</v>
      </c>
      <c r="E152" s="201"/>
      <c r="F152" s="264">
        <v>22025.42</v>
      </c>
      <c r="G152" s="204" t="s">
        <v>502</v>
      </c>
    </row>
    <row r="153" spans="1:7" ht="16.5" thickBot="1" x14ac:dyDescent="0.3">
      <c r="A153" s="257">
        <v>45750</v>
      </c>
      <c r="B153" s="263" t="s">
        <v>17</v>
      </c>
      <c r="C153" s="201">
        <v>7530</v>
      </c>
      <c r="D153" s="265" t="s">
        <v>295</v>
      </c>
      <c r="E153" s="201"/>
      <c r="F153" s="264">
        <v>4405.08</v>
      </c>
      <c r="G153" s="204" t="s">
        <v>503</v>
      </c>
    </row>
    <row r="154" spans="1:7" ht="16.5" thickBot="1" x14ac:dyDescent="0.3">
      <c r="A154" s="257">
        <v>45750</v>
      </c>
      <c r="B154" s="263" t="s">
        <v>17</v>
      </c>
      <c r="C154" s="201">
        <v>7531</v>
      </c>
      <c r="D154" s="265" t="s">
        <v>428</v>
      </c>
      <c r="E154" s="201"/>
      <c r="F154" s="264">
        <v>11352.5</v>
      </c>
      <c r="G154" s="204" t="s">
        <v>504</v>
      </c>
    </row>
    <row r="155" spans="1:7" ht="15.75" x14ac:dyDescent="0.25">
      <c r="A155" s="257">
        <v>45751</v>
      </c>
      <c r="B155" s="263" t="s">
        <v>17</v>
      </c>
      <c r="C155" s="201">
        <v>7532</v>
      </c>
      <c r="D155" s="265" t="s">
        <v>558</v>
      </c>
      <c r="E155" s="201"/>
      <c r="F155" s="264">
        <v>50400</v>
      </c>
      <c r="G155" s="204" t="s">
        <v>559</v>
      </c>
    </row>
    <row r="156" spans="1:7" ht="15.75" x14ac:dyDescent="0.25">
      <c r="A156" s="269">
        <v>45751</v>
      </c>
      <c r="B156" s="263" t="s">
        <v>17</v>
      </c>
      <c r="C156" s="201">
        <v>7533</v>
      </c>
      <c r="D156" s="265" t="s">
        <v>560</v>
      </c>
      <c r="E156" s="201"/>
      <c r="F156" s="264">
        <v>3374.48</v>
      </c>
      <c r="G156" s="204" t="s">
        <v>96</v>
      </c>
    </row>
    <row r="157" spans="1:7" ht="15.75" x14ac:dyDescent="0.25">
      <c r="A157" s="269">
        <v>45756</v>
      </c>
      <c r="B157" s="263" t="s">
        <v>17</v>
      </c>
      <c r="C157" s="201">
        <v>7534</v>
      </c>
      <c r="D157" s="265" t="s">
        <v>561</v>
      </c>
      <c r="E157" s="201"/>
      <c r="F157" s="264">
        <v>1616.75</v>
      </c>
      <c r="G157" s="266" t="s">
        <v>96</v>
      </c>
    </row>
    <row r="158" spans="1:7" ht="15.75" x14ac:dyDescent="0.25">
      <c r="A158" s="269">
        <v>45756</v>
      </c>
      <c r="B158" s="201" t="s">
        <v>17</v>
      </c>
      <c r="C158" s="201">
        <v>7535</v>
      </c>
      <c r="D158" s="201" t="s">
        <v>562</v>
      </c>
      <c r="E158" s="201"/>
      <c r="F158" s="267">
        <v>7900</v>
      </c>
      <c r="G158" s="201" t="s">
        <v>563</v>
      </c>
    </row>
    <row r="159" spans="1:7" ht="15.75" x14ac:dyDescent="0.25">
      <c r="A159" s="269">
        <v>45756</v>
      </c>
      <c r="B159" s="201" t="s">
        <v>17</v>
      </c>
      <c r="C159" s="201">
        <v>7536</v>
      </c>
      <c r="D159" s="201" t="s">
        <v>144</v>
      </c>
      <c r="E159" s="201"/>
      <c r="F159" s="267">
        <v>9500</v>
      </c>
      <c r="G159" s="201" t="s">
        <v>564</v>
      </c>
    </row>
    <row r="160" spans="1:7" ht="15.75" x14ac:dyDescent="0.25">
      <c r="A160" s="269">
        <v>45756</v>
      </c>
      <c r="B160" s="201" t="s">
        <v>17</v>
      </c>
      <c r="C160" s="201">
        <v>7537</v>
      </c>
      <c r="D160" s="201" t="s">
        <v>281</v>
      </c>
      <c r="E160" s="201"/>
      <c r="F160" s="267">
        <v>7600</v>
      </c>
      <c r="G160" s="201" t="s">
        <v>565</v>
      </c>
    </row>
    <row r="161" spans="1:7" ht="15.75" x14ac:dyDescent="0.25">
      <c r="A161" s="269">
        <v>45756</v>
      </c>
      <c r="B161" s="201" t="s">
        <v>17</v>
      </c>
      <c r="C161" s="201">
        <v>7538</v>
      </c>
      <c r="D161" s="201" t="s">
        <v>142</v>
      </c>
      <c r="E161" s="201"/>
      <c r="F161" s="267">
        <v>7600</v>
      </c>
      <c r="G161" s="201" t="s">
        <v>566</v>
      </c>
    </row>
    <row r="162" spans="1:7" ht="15.75" x14ac:dyDescent="0.25">
      <c r="A162" s="269">
        <v>45756</v>
      </c>
      <c r="B162" s="201" t="s">
        <v>17</v>
      </c>
      <c r="C162" s="201">
        <v>7539</v>
      </c>
      <c r="D162" s="201" t="s">
        <v>136</v>
      </c>
      <c r="E162" s="201"/>
      <c r="F162" s="264">
        <v>14250</v>
      </c>
      <c r="G162" s="268" t="s">
        <v>567</v>
      </c>
    </row>
    <row r="163" spans="1:7" ht="15.75" x14ac:dyDescent="0.25">
      <c r="A163" s="269">
        <v>45756</v>
      </c>
      <c r="B163" s="201" t="s">
        <v>17</v>
      </c>
      <c r="C163" s="201">
        <v>7540</v>
      </c>
      <c r="D163" s="201" t="s">
        <v>137</v>
      </c>
      <c r="E163" s="201"/>
      <c r="F163" s="264">
        <v>9500</v>
      </c>
      <c r="G163" s="204" t="s">
        <v>568</v>
      </c>
    </row>
    <row r="164" spans="1:7" ht="15.75" x14ac:dyDescent="0.25">
      <c r="A164" s="269">
        <v>45756</v>
      </c>
      <c r="B164" s="201" t="s">
        <v>17</v>
      </c>
      <c r="C164" s="201">
        <v>7541</v>
      </c>
      <c r="D164" s="201" t="s">
        <v>139</v>
      </c>
      <c r="E164" s="201"/>
      <c r="F164" s="264">
        <v>4750</v>
      </c>
      <c r="G164" s="204" t="s">
        <v>569</v>
      </c>
    </row>
    <row r="165" spans="1:7" ht="15.75" x14ac:dyDescent="0.25">
      <c r="A165" s="269">
        <v>45756</v>
      </c>
      <c r="B165" s="201" t="s">
        <v>17</v>
      </c>
      <c r="C165" s="201">
        <v>7542</v>
      </c>
      <c r="D165" s="201" t="s">
        <v>570</v>
      </c>
      <c r="E165" s="201"/>
      <c r="F165" s="264">
        <v>7600</v>
      </c>
      <c r="G165" s="204" t="s">
        <v>571</v>
      </c>
    </row>
    <row r="166" spans="1:7" ht="15.75" x14ac:dyDescent="0.25">
      <c r="A166" s="269">
        <v>45756</v>
      </c>
      <c r="B166" s="201" t="s">
        <v>17</v>
      </c>
      <c r="C166" s="201">
        <v>7543</v>
      </c>
      <c r="D166" s="201" t="s">
        <v>572</v>
      </c>
      <c r="E166" s="201"/>
      <c r="F166" s="264">
        <v>7600</v>
      </c>
      <c r="G166" s="204" t="s">
        <v>565</v>
      </c>
    </row>
    <row r="167" spans="1:7" ht="15.75" x14ac:dyDescent="0.25">
      <c r="A167" s="269">
        <v>45756</v>
      </c>
      <c r="B167" s="201" t="s">
        <v>17</v>
      </c>
      <c r="C167" s="201">
        <v>7544</v>
      </c>
      <c r="D167" s="201" t="s">
        <v>573</v>
      </c>
      <c r="E167" s="201"/>
      <c r="F167" s="264">
        <v>9500</v>
      </c>
      <c r="G167" s="204" t="s">
        <v>574</v>
      </c>
    </row>
    <row r="168" spans="1:7" ht="15.75" x14ac:dyDescent="0.25">
      <c r="A168" s="269">
        <v>45756</v>
      </c>
      <c r="B168" s="201" t="s">
        <v>17</v>
      </c>
      <c r="C168" s="201">
        <v>7545</v>
      </c>
      <c r="D168" s="201" t="s">
        <v>575</v>
      </c>
      <c r="E168" s="201"/>
      <c r="F168" s="202">
        <v>9500</v>
      </c>
      <c r="G168" s="204" t="s">
        <v>565</v>
      </c>
    </row>
    <row r="169" spans="1:7" ht="15.75" x14ac:dyDescent="0.25">
      <c r="A169" s="269">
        <v>45756</v>
      </c>
      <c r="B169" s="201" t="s">
        <v>17</v>
      </c>
      <c r="C169" s="201">
        <v>7546</v>
      </c>
      <c r="D169" s="201" t="s">
        <v>361</v>
      </c>
      <c r="E169" s="201"/>
      <c r="F169" s="264">
        <v>82570</v>
      </c>
      <c r="G169" s="204" t="s">
        <v>576</v>
      </c>
    </row>
    <row r="170" spans="1:7" ht="15.75" x14ac:dyDescent="0.25">
      <c r="A170" s="269">
        <v>45756</v>
      </c>
      <c r="B170" s="201" t="s">
        <v>17</v>
      </c>
      <c r="C170" s="201">
        <v>7547</v>
      </c>
      <c r="D170" s="201" t="s">
        <v>577</v>
      </c>
      <c r="E170" s="201"/>
      <c r="F170" s="264">
        <v>35197.5</v>
      </c>
      <c r="G170" s="204" t="s">
        <v>578</v>
      </c>
    </row>
    <row r="171" spans="1:7" ht="15.75" x14ac:dyDescent="0.25">
      <c r="A171" s="269">
        <v>45756</v>
      </c>
      <c r="B171" s="201" t="s">
        <v>17</v>
      </c>
      <c r="C171" s="201">
        <v>7548</v>
      </c>
      <c r="D171" s="201" t="s">
        <v>429</v>
      </c>
      <c r="E171" s="201"/>
      <c r="F171" s="264">
        <v>14826.46</v>
      </c>
      <c r="G171" s="204" t="s">
        <v>579</v>
      </c>
    </row>
    <row r="172" spans="1:7" ht="15.75" x14ac:dyDescent="0.25">
      <c r="A172" s="269">
        <v>45756</v>
      </c>
      <c r="B172" s="201" t="s">
        <v>17</v>
      </c>
      <c r="C172" s="201">
        <v>7549</v>
      </c>
      <c r="D172" s="201" t="s">
        <v>429</v>
      </c>
      <c r="E172" s="201"/>
      <c r="F172" s="264">
        <v>67069.8</v>
      </c>
      <c r="G172" s="204" t="s">
        <v>580</v>
      </c>
    </row>
    <row r="173" spans="1:7" ht="15.75" x14ac:dyDescent="0.25">
      <c r="A173" s="269">
        <v>45756</v>
      </c>
      <c r="B173" s="201" t="s">
        <v>17</v>
      </c>
      <c r="C173" s="201">
        <v>7550</v>
      </c>
      <c r="D173" s="201" t="s">
        <v>581</v>
      </c>
      <c r="E173" s="201"/>
      <c r="F173" s="264">
        <v>36939.25</v>
      </c>
      <c r="G173" s="204" t="s">
        <v>582</v>
      </c>
    </row>
    <row r="174" spans="1:7" ht="15.75" x14ac:dyDescent="0.25">
      <c r="A174" s="269">
        <v>45756</v>
      </c>
      <c r="B174" s="201" t="s">
        <v>17</v>
      </c>
      <c r="C174" s="201">
        <v>7551</v>
      </c>
      <c r="D174" s="201" t="s">
        <v>421</v>
      </c>
      <c r="E174" s="201"/>
      <c r="F174" s="264">
        <v>7600</v>
      </c>
      <c r="G174" s="204" t="s">
        <v>583</v>
      </c>
    </row>
    <row r="175" spans="1:7" ht="15.75" x14ac:dyDescent="0.25">
      <c r="A175" s="269">
        <v>45756</v>
      </c>
      <c r="B175" s="201" t="s">
        <v>17</v>
      </c>
      <c r="C175" s="201">
        <v>7552</v>
      </c>
      <c r="D175" s="201" t="s">
        <v>422</v>
      </c>
      <c r="E175" s="201"/>
      <c r="F175" s="264">
        <v>8075</v>
      </c>
      <c r="G175" s="204" t="s">
        <v>585</v>
      </c>
    </row>
    <row r="176" spans="1:7" ht="15.75" x14ac:dyDescent="0.25">
      <c r="A176" s="269">
        <v>45756</v>
      </c>
      <c r="B176" s="201" t="s">
        <v>17</v>
      </c>
      <c r="C176" s="201">
        <v>7553</v>
      </c>
      <c r="D176" s="201" t="s">
        <v>584</v>
      </c>
      <c r="E176" s="201"/>
      <c r="F176" s="264">
        <v>28816.65</v>
      </c>
      <c r="G176" s="204" t="s">
        <v>586</v>
      </c>
    </row>
    <row r="177" spans="1:7" ht="15.75" x14ac:dyDescent="0.25">
      <c r="A177" s="269">
        <v>45756</v>
      </c>
      <c r="B177" s="201" t="s">
        <v>17</v>
      </c>
      <c r="C177" s="201">
        <v>7554</v>
      </c>
      <c r="D177" s="201" t="s">
        <v>587</v>
      </c>
      <c r="E177" s="201"/>
      <c r="F177" s="264">
        <v>32775</v>
      </c>
      <c r="G177" s="204" t="s">
        <v>586</v>
      </c>
    </row>
    <row r="178" spans="1:7" ht="15.75" x14ac:dyDescent="0.25">
      <c r="A178" s="269">
        <v>45756</v>
      </c>
      <c r="B178" s="201" t="s">
        <v>17</v>
      </c>
      <c r="C178" s="201">
        <v>7555</v>
      </c>
      <c r="D178" s="201" t="s">
        <v>79</v>
      </c>
      <c r="E178" s="201"/>
      <c r="F178" s="264">
        <v>13300</v>
      </c>
      <c r="G178" s="204" t="s">
        <v>586</v>
      </c>
    </row>
    <row r="179" spans="1:7" ht="15.75" x14ac:dyDescent="0.25">
      <c r="A179" s="269">
        <v>45756</v>
      </c>
      <c r="B179" s="201" t="s">
        <v>17</v>
      </c>
      <c r="C179" s="201">
        <v>7556</v>
      </c>
      <c r="D179" s="201" t="s">
        <v>286</v>
      </c>
      <c r="E179" s="201"/>
      <c r="F179" s="264">
        <v>40612.5</v>
      </c>
      <c r="G179" s="204" t="s">
        <v>586</v>
      </c>
    </row>
    <row r="180" spans="1:7" ht="15.75" x14ac:dyDescent="0.25">
      <c r="A180" s="269">
        <v>45756</v>
      </c>
      <c r="B180" s="201" t="s">
        <v>17</v>
      </c>
      <c r="C180" s="201">
        <v>7557</v>
      </c>
      <c r="D180" s="201" t="s">
        <v>122</v>
      </c>
      <c r="E180" s="201"/>
      <c r="F180" s="264">
        <v>987.5</v>
      </c>
      <c r="G180" s="204" t="s">
        <v>121</v>
      </c>
    </row>
    <row r="181" spans="1:7" ht="15.75" x14ac:dyDescent="0.25">
      <c r="A181" s="269">
        <v>45756</v>
      </c>
      <c r="B181" s="201" t="s">
        <v>17</v>
      </c>
      <c r="C181" s="201">
        <v>7558</v>
      </c>
      <c r="D181" s="201" t="s">
        <v>152</v>
      </c>
      <c r="E181" s="201"/>
      <c r="F181" s="264">
        <v>4750</v>
      </c>
      <c r="G181" s="204" t="s">
        <v>121</v>
      </c>
    </row>
    <row r="182" spans="1:7" ht="15.75" x14ac:dyDescent="0.25">
      <c r="A182" s="269">
        <v>45756</v>
      </c>
      <c r="B182" s="201" t="s">
        <v>17</v>
      </c>
      <c r="C182" s="201">
        <v>7559</v>
      </c>
      <c r="D182" s="201" t="s">
        <v>588</v>
      </c>
      <c r="E182" s="201"/>
      <c r="F182" s="264">
        <v>1500</v>
      </c>
      <c r="G182" s="204" t="s">
        <v>258</v>
      </c>
    </row>
    <row r="183" spans="1:7" ht="15.75" x14ac:dyDescent="0.25">
      <c r="A183" s="269">
        <v>45756</v>
      </c>
      <c r="B183" s="201" t="s">
        <v>17</v>
      </c>
      <c r="C183" s="201">
        <v>7560</v>
      </c>
      <c r="D183" s="201" t="s">
        <v>589</v>
      </c>
      <c r="E183" s="201"/>
      <c r="F183" s="264">
        <v>1500</v>
      </c>
      <c r="G183" s="204" t="s">
        <v>266</v>
      </c>
    </row>
    <row r="184" spans="1:7" ht="15.75" x14ac:dyDescent="0.25">
      <c r="A184" s="269">
        <v>45756</v>
      </c>
      <c r="B184" s="201" t="s">
        <v>17</v>
      </c>
      <c r="C184" s="201">
        <v>7561</v>
      </c>
      <c r="D184" s="201" t="s">
        <v>590</v>
      </c>
      <c r="E184" s="201"/>
      <c r="F184" s="264">
        <v>1500</v>
      </c>
      <c r="G184" s="204" t="s">
        <v>266</v>
      </c>
    </row>
    <row r="185" spans="1:7" ht="15.75" x14ac:dyDescent="0.25">
      <c r="A185" s="269">
        <v>45756</v>
      </c>
      <c r="B185" s="201" t="s">
        <v>17</v>
      </c>
      <c r="C185" s="201">
        <v>7562</v>
      </c>
      <c r="D185" s="201" t="s">
        <v>591</v>
      </c>
      <c r="E185" s="201"/>
      <c r="F185" s="264">
        <v>10000</v>
      </c>
      <c r="G185" s="204" t="s">
        <v>266</v>
      </c>
    </row>
    <row r="186" spans="1:7" ht="15.75" x14ac:dyDescent="0.25">
      <c r="A186" s="200">
        <v>45758</v>
      </c>
      <c r="B186" s="201" t="s">
        <v>17</v>
      </c>
      <c r="C186" s="201">
        <v>7563</v>
      </c>
      <c r="D186" s="201" t="s">
        <v>592</v>
      </c>
      <c r="E186" s="201"/>
      <c r="F186" s="264">
        <v>50000</v>
      </c>
      <c r="G186" s="204" t="s">
        <v>593</v>
      </c>
    </row>
    <row r="187" spans="1:7" ht="15.75" x14ac:dyDescent="0.25">
      <c r="A187" s="200">
        <v>45758</v>
      </c>
      <c r="B187" s="201" t="s">
        <v>17</v>
      </c>
      <c r="C187" s="201">
        <v>7564</v>
      </c>
      <c r="D187" s="201" t="s">
        <v>592</v>
      </c>
      <c r="E187" s="201"/>
      <c r="F187" s="264">
        <v>50000</v>
      </c>
      <c r="G187" s="204" t="s">
        <v>594</v>
      </c>
    </row>
    <row r="188" spans="1:7" ht="15.75" x14ac:dyDescent="0.25">
      <c r="A188" s="200">
        <v>45762</v>
      </c>
      <c r="B188" s="201" t="s">
        <v>17</v>
      </c>
      <c r="C188" s="201">
        <v>7565</v>
      </c>
      <c r="D188" s="201" t="s">
        <v>597</v>
      </c>
      <c r="E188" s="201"/>
      <c r="F188" s="264">
        <v>50000</v>
      </c>
      <c r="G188" s="204" t="s">
        <v>595</v>
      </c>
    </row>
    <row r="189" spans="1:7" ht="15.75" x14ac:dyDescent="0.25">
      <c r="A189" s="200">
        <v>45762</v>
      </c>
      <c r="B189" s="201" t="s">
        <v>17</v>
      </c>
      <c r="C189" s="201">
        <v>7566</v>
      </c>
      <c r="D189" s="201" t="s">
        <v>596</v>
      </c>
      <c r="E189" s="201"/>
      <c r="F189" s="264">
        <v>50000</v>
      </c>
      <c r="G189" s="204" t="s">
        <v>595</v>
      </c>
    </row>
    <row r="190" spans="1:7" ht="15.75" x14ac:dyDescent="0.25">
      <c r="A190" s="200">
        <v>45762</v>
      </c>
      <c r="B190" s="201" t="s">
        <v>17</v>
      </c>
      <c r="C190" s="201">
        <v>7567</v>
      </c>
      <c r="D190" s="201" t="s">
        <v>598</v>
      </c>
      <c r="E190" s="201"/>
      <c r="F190" s="264">
        <v>50000</v>
      </c>
      <c r="G190" s="204" t="s">
        <v>595</v>
      </c>
    </row>
    <row r="191" spans="1:7" ht="15.75" x14ac:dyDescent="0.25">
      <c r="A191" s="200">
        <v>45762</v>
      </c>
      <c r="B191" s="201" t="s">
        <v>17</v>
      </c>
      <c r="C191" s="201">
        <v>7568</v>
      </c>
      <c r="D191" s="201" t="s">
        <v>599</v>
      </c>
      <c r="E191" s="201"/>
      <c r="F191" s="264">
        <v>50000</v>
      </c>
      <c r="G191" s="204" t="s">
        <v>595</v>
      </c>
    </row>
    <row r="192" spans="1:7" ht="15.75" x14ac:dyDescent="0.25">
      <c r="A192" s="200">
        <v>45762</v>
      </c>
      <c r="B192" s="201" t="s">
        <v>17</v>
      </c>
      <c r="C192" s="201">
        <v>7569</v>
      </c>
      <c r="D192" s="201" t="s">
        <v>600</v>
      </c>
      <c r="E192" s="201"/>
      <c r="F192" s="264">
        <v>50000</v>
      </c>
      <c r="G192" s="204" t="s">
        <v>595</v>
      </c>
    </row>
    <row r="193" spans="1:7" ht="15.75" x14ac:dyDescent="0.25">
      <c r="A193" s="200">
        <v>45762</v>
      </c>
      <c r="B193" s="201" t="s">
        <v>17</v>
      </c>
      <c r="C193" s="201">
        <v>7570</v>
      </c>
      <c r="D193" s="201" t="s">
        <v>601</v>
      </c>
      <c r="E193" s="201"/>
      <c r="F193" s="264">
        <v>50000</v>
      </c>
      <c r="G193" s="204" t="s">
        <v>595</v>
      </c>
    </row>
    <row r="194" spans="1:7" ht="15.75" x14ac:dyDescent="0.25">
      <c r="A194" s="200">
        <v>45762</v>
      </c>
      <c r="B194" s="201" t="s">
        <v>17</v>
      </c>
      <c r="C194" s="201">
        <v>7571</v>
      </c>
      <c r="D194" s="201" t="s">
        <v>602</v>
      </c>
      <c r="E194" s="201"/>
      <c r="F194" s="264">
        <v>50000</v>
      </c>
      <c r="G194" s="204" t="s">
        <v>595</v>
      </c>
    </row>
    <row r="195" spans="1:7" ht="15.75" x14ac:dyDescent="0.25">
      <c r="A195" s="200">
        <v>45762</v>
      </c>
      <c r="B195" s="201" t="s">
        <v>17</v>
      </c>
      <c r="C195" s="201">
        <v>7572</v>
      </c>
      <c r="D195" s="201" t="s">
        <v>603</v>
      </c>
      <c r="E195" s="201"/>
      <c r="F195" s="264">
        <v>50000</v>
      </c>
      <c r="G195" s="204" t="s">
        <v>595</v>
      </c>
    </row>
    <row r="196" spans="1:7" ht="15.75" x14ac:dyDescent="0.25">
      <c r="A196" s="200">
        <v>45762</v>
      </c>
      <c r="B196" s="201" t="s">
        <v>17</v>
      </c>
      <c r="C196" s="201">
        <v>7573</v>
      </c>
      <c r="D196" s="201" t="s">
        <v>604</v>
      </c>
      <c r="E196" s="201"/>
      <c r="F196" s="264">
        <v>1000</v>
      </c>
      <c r="G196" s="204" t="s">
        <v>595</v>
      </c>
    </row>
    <row r="197" spans="1:7" ht="15.75" x14ac:dyDescent="0.25">
      <c r="A197" s="200">
        <v>45762</v>
      </c>
      <c r="B197" s="201" t="s">
        <v>17</v>
      </c>
      <c r="C197" s="201">
        <v>7574</v>
      </c>
      <c r="D197" s="201" t="s">
        <v>605</v>
      </c>
      <c r="E197" s="201"/>
      <c r="F197" s="264">
        <v>1800</v>
      </c>
      <c r="G197" s="204" t="s">
        <v>606</v>
      </c>
    </row>
    <row r="198" spans="1:7" ht="15.75" x14ac:dyDescent="0.25">
      <c r="A198" s="200">
        <v>45762</v>
      </c>
      <c r="B198" s="201" t="s">
        <v>17</v>
      </c>
      <c r="C198" s="201">
        <v>7575</v>
      </c>
      <c r="D198" s="201" t="s">
        <v>93</v>
      </c>
      <c r="E198" s="201"/>
      <c r="F198" s="264">
        <v>7050</v>
      </c>
      <c r="G198" s="204" t="s">
        <v>121</v>
      </c>
    </row>
    <row r="199" spans="1:7" ht="15.75" x14ac:dyDescent="0.25">
      <c r="A199" s="200">
        <v>45762</v>
      </c>
      <c r="B199" s="201" t="s">
        <v>17</v>
      </c>
      <c r="C199" s="201">
        <v>7576</v>
      </c>
      <c r="D199" s="201" t="s">
        <v>607</v>
      </c>
      <c r="E199" s="201"/>
      <c r="F199" s="264">
        <v>7910</v>
      </c>
      <c r="G199" s="204" t="s">
        <v>608</v>
      </c>
    </row>
    <row r="200" spans="1:7" ht="15.75" x14ac:dyDescent="0.25">
      <c r="A200" s="200">
        <v>45763</v>
      </c>
      <c r="B200" s="201" t="s">
        <v>17</v>
      </c>
      <c r="C200" s="201">
        <v>7577</v>
      </c>
      <c r="D200" s="201" t="s">
        <v>650</v>
      </c>
      <c r="E200" s="201"/>
      <c r="F200" s="264">
        <v>11970.34</v>
      </c>
      <c r="G200" s="204" t="s">
        <v>376</v>
      </c>
    </row>
    <row r="201" spans="1:7" ht="15.75" x14ac:dyDescent="0.25">
      <c r="A201" s="200">
        <v>45763</v>
      </c>
      <c r="B201" s="201" t="s">
        <v>17</v>
      </c>
      <c r="C201" s="241" t="s">
        <v>658</v>
      </c>
      <c r="D201" s="201" t="s">
        <v>659</v>
      </c>
      <c r="E201" s="264">
        <v>5000</v>
      </c>
      <c r="F201" s="264">
        <v>0</v>
      </c>
      <c r="G201" s="204" t="s">
        <v>660</v>
      </c>
    </row>
    <row r="202" spans="1:7" ht="15.75" x14ac:dyDescent="0.25">
      <c r="A202" s="200">
        <v>45769</v>
      </c>
      <c r="B202" s="201" t="s">
        <v>17</v>
      </c>
      <c r="C202" s="201">
        <v>7578</v>
      </c>
      <c r="D202" s="201" t="s">
        <v>651</v>
      </c>
      <c r="E202" s="201"/>
      <c r="F202" s="264">
        <v>13215.25</v>
      </c>
      <c r="G202" s="204" t="s">
        <v>652</v>
      </c>
    </row>
    <row r="203" spans="1:7" ht="15.75" x14ac:dyDescent="0.25">
      <c r="A203" s="200">
        <v>45769</v>
      </c>
      <c r="B203" s="201" t="s">
        <v>17</v>
      </c>
      <c r="C203" s="201">
        <v>7579</v>
      </c>
      <c r="D203" s="201" t="s">
        <v>558</v>
      </c>
      <c r="E203" s="201"/>
      <c r="F203" s="264">
        <v>10200</v>
      </c>
      <c r="G203" s="204" t="s">
        <v>653</v>
      </c>
    </row>
    <row r="204" spans="1:7" ht="15.75" x14ac:dyDescent="0.25">
      <c r="A204" s="200">
        <v>45769</v>
      </c>
      <c r="B204" s="201" t="s">
        <v>17</v>
      </c>
      <c r="C204" s="201">
        <v>7580</v>
      </c>
      <c r="D204" s="201" t="s">
        <v>654</v>
      </c>
      <c r="E204" s="201"/>
      <c r="F204" s="264">
        <v>10000</v>
      </c>
      <c r="G204" s="204" t="s">
        <v>655</v>
      </c>
    </row>
    <row r="205" spans="1:7" ht="15.75" x14ac:dyDescent="0.25">
      <c r="A205" s="200">
        <v>45769</v>
      </c>
      <c r="B205" s="201" t="s">
        <v>17</v>
      </c>
      <c r="C205" s="201">
        <v>7581</v>
      </c>
      <c r="D205" s="201" t="s">
        <v>429</v>
      </c>
      <c r="E205" s="201"/>
      <c r="F205" s="264">
        <v>6950.61</v>
      </c>
      <c r="G205" s="204" t="s">
        <v>656</v>
      </c>
    </row>
    <row r="206" spans="1:7" ht="15.75" x14ac:dyDescent="0.25">
      <c r="A206" s="200">
        <v>45769</v>
      </c>
      <c r="B206" s="201" t="s">
        <v>17</v>
      </c>
      <c r="C206" s="201">
        <v>7582</v>
      </c>
      <c r="D206" s="201" t="s">
        <v>495</v>
      </c>
      <c r="E206" s="201"/>
      <c r="F206" s="264">
        <v>153344.72</v>
      </c>
      <c r="G206" s="204" t="s">
        <v>376</v>
      </c>
    </row>
    <row r="207" spans="1:7" ht="15.75" x14ac:dyDescent="0.25">
      <c r="A207" s="200">
        <v>45769</v>
      </c>
      <c r="B207" s="201" t="s">
        <v>17</v>
      </c>
      <c r="C207" s="201">
        <v>7583</v>
      </c>
      <c r="D207" s="201" t="s">
        <v>495</v>
      </c>
      <c r="E207" s="201"/>
      <c r="F207" s="264">
        <v>90929.83</v>
      </c>
      <c r="G207" s="204" t="s">
        <v>76</v>
      </c>
    </row>
    <row r="208" spans="1:7" ht="15.75" x14ac:dyDescent="0.25">
      <c r="A208" s="200">
        <v>45769</v>
      </c>
      <c r="B208" s="201" t="s">
        <v>17</v>
      </c>
      <c r="C208" s="201">
        <v>7584</v>
      </c>
      <c r="D208" s="201" t="s">
        <v>495</v>
      </c>
      <c r="E208" s="201"/>
      <c r="F208" s="264">
        <v>182182.07</v>
      </c>
      <c r="G208" s="204" t="s">
        <v>76</v>
      </c>
    </row>
    <row r="209" spans="1:7" ht="15.75" x14ac:dyDescent="0.25">
      <c r="A209" s="200">
        <v>45772</v>
      </c>
      <c r="B209" s="201" t="s">
        <v>17</v>
      </c>
      <c r="C209" s="201">
        <v>7585</v>
      </c>
      <c r="D209" s="201" t="s">
        <v>661</v>
      </c>
      <c r="E209" s="201"/>
      <c r="F209" s="264">
        <v>5000</v>
      </c>
      <c r="G209" s="204" t="s">
        <v>121</v>
      </c>
    </row>
    <row r="210" spans="1:7" ht="15.75" x14ac:dyDescent="0.25">
      <c r="A210" s="200">
        <v>45776</v>
      </c>
      <c r="B210" s="201" t="s">
        <v>17</v>
      </c>
      <c r="C210" s="201">
        <v>7586</v>
      </c>
      <c r="D210" s="201" t="s">
        <v>663</v>
      </c>
      <c r="E210" s="201"/>
      <c r="F210" s="264">
        <v>3982.97</v>
      </c>
      <c r="G210" s="204" t="s">
        <v>662</v>
      </c>
    </row>
    <row r="211" spans="1:7" ht="15.75" x14ac:dyDescent="0.25">
      <c r="A211" s="200">
        <v>45776</v>
      </c>
      <c r="B211" s="201" t="s">
        <v>17</v>
      </c>
      <c r="C211" s="201">
        <v>7587</v>
      </c>
      <c r="D211" s="201" t="s">
        <v>664</v>
      </c>
      <c r="E211" s="201"/>
      <c r="F211" s="264">
        <v>29331.25</v>
      </c>
      <c r="G211" s="204" t="s">
        <v>665</v>
      </c>
    </row>
    <row r="212" spans="1:7" ht="15.75" x14ac:dyDescent="0.25">
      <c r="A212" s="200">
        <v>45776</v>
      </c>
      <c r="B212" s="201" t="s">
        <v>17</v>
      </c>
      <c r="C212" s="201">
        <v>7588</v>
      </c>
      <c r="D212" s="201" t="s">
        <v>428</v>
      </c>
      <c r="E212" s="201"/>
      <c r="F212" s="264">
        <v>23275</v>
      </c>
      <c r="G212" s="204" t="s">
        <v>666</v>
      </c>
    </row>
    <row r="213" spans="1:7" ht="15.75" x14ac:dyDescent="0.25">
      <c r="A213" s="200">
        <v>45776</v>
      </c>
      <c r="B213" s="201" t="s">
        <v>17</v>
      </c>
      <c r="C213" s="201">
        <v>7589</v>
      </c>
      <c r="D213" s="201" t="s">
        <v>152</v>
      </c>
      <c r="E213" s="201"/>
      <c r="F213" s="264">
        <v>4750</v>
      </c>
      <c r="G213" s="204" t="s">
        <v>121</v>
      </c>
    </row>
    <row r="214" spans="1:7" ht="15.75" x14ac:dyDescent="0.25">
      <c r="A214" s="200">
        <v>45776</v>
      </c>
      <c r="B214" s="201" t="s">
        <v>17</v>
      </c>
      <c r="C214" s="201">
        <v>7590</v>
      </c>
      <c r="D214" s="201" t="s">
        <v>153</v>
      </c>
      <c r="E214" s="201"/>
      <c r="F214" s="264">
        <v>10000</v>
      </c>
      <c r="G214" s="204" t="s">
        <v>667</v>
      </c>
    </row>
    <row r="215" spans="1:7" ht="15.75" x14ac:dyDescent="0.25">
      <c r="A215" s="200">
        <v>45776</v>
      </c>
      <c r="B215" s="201" t="s">
        <v>17</v>
      </c>
      <c r="C215" s="201">
        <v>7591</v>
      </c>
      <c r="D215" s="201" t="s">
        <v>152</v>
      </c>
      <c r="E215" s="201"/>
      <c r="F215" s="264">
        <v>13500</v>
      </c>
      <c r="G215" s="204" t="s">
        <v>668</v>
      </c>
    </row>
    <row r="216" spans="1:7" ht="15.75" x14ac:dyDescent="0.25">
      <c r="A216" s="200" t="s">
        <v>734</v>
      </c>
      <c r="B216" s="201" t="s">
        <v>17</v>
      </c>
      <c r="C216" s="201">
        <v>7592</v>
      </c>
      <c r="D216" s="201" t="s">
        <v>596</v>
      </c>
      <c r="E216" s="201"/>
      <c r="F216" s="264">
        <v>35000</v>
      </c>
      <c r="G216" s="204" t="s">
        <v>668</v>
      </c>
    </row>
    <row r="217" spans="1:7" ht="15.75" x14ac:dyDescent="0.25">
      <c r="A217" s="200" t="s">
        <v>735</v>
      </c>
      <c r="B217" s="201" t="s">
        <v>17</v>
      </c>
      <c r="C217" s="201">
        <v>7593</v>
      </c>
      <c r="D217" s="201" t="s">
        <v>125</v>
      </c>
      <c r="E217" s="201"/>
      <c r="F217" s="264">
        <v>75000</v>
      </c>
      <c r="G217" s="204" t="s">
        <v>668</v>
      </c>
    </row>
    <row r="218" spans="1:7" ht="15.75" x14ac:dyDescent="0.25">
      <c r="A218" s="200" t="s">
        <v>736</v>
      </c>
      <c r="B218" s="201" t="s">
        <v>17</v>
      </c>
      <c r="C218" s="201">
        <v>7594</v>
      </c>
      <c r="D218" s="201" t="s">
        <v>171</v>
      </c>
      <c r="E218" s="201"/>
      <c r="F218" s="264">
        <v>15000</v>
      </c>
      <c r="G218" s="204" t="s">
        <v>121</v>
      </c>
    </row>
    <row r="219" spans="1:7" ht="15.75" x14ac:dyDescent="0.25">
      <c r="A219" s="200" t="s">
        <v>737</v>
      </c>
      <c r="B219" s="201" t="s">
        <v>17</v>
      </c>
      <c r="C219" s="201">
        <v>7595</v>
      </c>
      <c r="D219" s="201" t="s">
        <v>670</v>
      </c>
      <c r="E219" s="201"/>
      <c r="F219" s="264">
        <v>18000</v>
      </c>
      <c r="G219" s="204" t="s">
        <v>121</v>
      </c>
    </row>
    <row r="220" spans="1:7" ht="15.75" x14ac:dyDescent="0.25">
      <c r="A220" s="200" t="s">
        <v>738</v>
      </c>
      <c r="B220" s="201" t="s">
        <v>17</v>
      </c>
      <c r="C220" s="201">
        <v>7596</v>
      </c>
      <c r="D220" s="201" t="s">
        <v>93</v>
      </c>
      <c r="E220" s="201"/>
      <c r="F220" s="264">
        <v>7050</v>
      </c>
      <c r="G220" s="204" t="s">
        <v>354</v>
      </c>
    </row>
    <row r="221" spans="1:7" ht="15.75" x14ac:dyDescent="0.25">
      <c r="A221" s="200" t="s">
        <v>739</v>
      </c>
      <c r="B221" s="201" t="s">
        <v>17</v>
      </c>
      <c r="C221" s="201">
        <v>7597</v>
      </c>
      <c r="D221" s="201" t="s">
        <v>185</v>
      </c>
      <c r="E221" s="201"/>
      <c r="F221" s="264">
        <v>18000</v>
      </c>
      <c r="G221" s="204" t="s">
        <v>121</v>
      </c>
    </row>
    <row r="222" spans="1:7" ht="15.75" x14ac:dyDescent="0.25">
      <c r="A222" s="200" t="s">
        <v>740</v>
      </c>
      <c r="B222" s="201" t="s">
        <v>17</v>
      </c>
      <c r="C222" s="201">
        <v>7598</v>
      </c>
      <c r="D222" s="201" t="s">
        <v>669</v>
      </c>
      <c r="E222" s="201"/>
      <c r="F222" s="264">
        <v>2500</v>
      </c>
      <c r="G222" s="204" t="s">
        <v>121</v>
      </c>
    </row>
    <row r="223" spans="1:7" ht="16.5" thickBot="1" x14ac:dyDescent="0.3">
      <c r="A223" s="200"/>
      <c r="B223" s="201"/>
      <c r="C223" s="201"/>
      <c r="D223" s="270" t="s">
        <v>32</v>
      </c>
      <c r="E223" s="201"/>
      <c r="F223" s="79">
        <f>SUM(F144:F222)</f>
        <v>2321124.0500000003</v>
      </c>
      <c r="G223" s="204"/>
    </row>
    <row r="224" spans="1:7" ht="15.75" x14ac:dyDescent="0.25">
      <c r="A224" s="278"/>
      <c r="B224" s="279"/>
      <c r="C224" s="280"/>
      <c r="D224" s="281" t="s">
        <v>33</v>
      </c>
      <c r="E224" s="352"/>
      <c r="F224" s="283"/>
      <c r="G224" s="284"/>
    </row>
    <row r="225" spans="1:7" ht="15.75" x14ac:dyDescent="0.25">
      <c r="A225" s="205">
        <v>45755</v>
      </c>
      <c r="B225" s="201" t="s">
        <v>17</v>
      </c>
      <c r="C225" s="285" t="s">
        <v>671</v>
      </c>
      <c r="D225" s="294" t="s">
        <v>150</v>
      </c>
      <c r="E225" s="201"/>
      <c r="F225" s="264">
        <v>39663.46</v>
      </c>
      <c r="G225" s="201" t="s">
        <v>76</v>
      </c>
    </row>
    <row r="226" spans="1:7" ht="15.75" x14ac:dyDescent="0.25">
      <c r="A226" s="212">
        <v>45762</v>
      </c>
      <c r="B226" s="213" t="s">
        <v>17</v>
      </c>
      <c r="C226" s="241" t="s">
        <v>673</v>
      </c>
      <c r="D226" s="201" t="s">
        <v>672</v>
      </c>
      <c r="E226" s="201"/>
      <c r="F226" s="264">
        <v>290932.56</v>
      </c>
      <c r="G226" s="201" t="s">
        <v>76</v>
      </c>
    </row>
    <row r="227" spans="1:7" ht="15.75" x14ac:dyDescent="0.25">
      <c r="A227" s="212">
        <v>45762</v>
      </c>
      <c r="B227" s="213" t="s">
        <v>17</v>
      </c>
      <c r="C227" s="353" t="s">
        <v>675</v>
      </c>
      <c r="D227" s="294" t="s">
        <v>150</v>
      </c>
      <c r="E227" s="213"/>
      <c r="F227" s="349">
        <v>93166.69</v>
      </c>
      <c r="G227" s="201" t="s">
        <v>76</v>
      </c>
    </row>
    <row r="228" spans="1:7" ht="15.75" x14ac:dyDescent="0.25">
      <c r="A228" s="212">
        <v>45763</v>
      </c>
      <c r="B228" s="201" t="s">
        <v>17</v>
      </c>
      <c r="C228" s="353" t="s">
        <v>674</v>
      </c>
      <c r="D228" s="213" t="s">
        <v>393</v>
      </c>
      <c r="E228" s="213"/>
      <c r="F228" s="349">
        <v>663808.64</v>
      </c>
      <c r="G228" s="201" t="s">
        <v>76</v>
      </c>
    </row>
    <row r="229" spans="1:7" ht="15.75" x14ac:dyDescent="0.25">
      <c r="A229" s="200">
        <v>45769</v>
      </c>
      <c r="B229" s="201" t="s">
        <v>17</v>
      </c>
      <c r="C229" s="241" t="s">
        <v>676</v>
      </c>
      <c r="D229" s="201" t="s">
        <v>535</v>
      </c>
      <c r="E229" s="201"/>
      <c r="F229" s="349">
        <v>9166371.0899999999</v>
      </c>
      <c r="G229" s="201" t="s">
        <v>76</v>
      </c>
    </row>
    <row r="230" spans="1:7" ht="15.75" x14ac:dyDescent="0.25">
      <c r="A230" s="200">
        <v>45770</v>
      </c>
      <c r="B230" s="201" t="s">
        <v>17</v>
      </c>
      <c r="C230" s="241" t="s">
        <v>677</v>
      </c>
      <c r="D230" s="201" t="s">
        <v>150</v>
      </c>
      <c r="E230" s="201"/>
      <c r="F230" s="264">
        <v>39691.93</v>
      </c>
      <c r="G230" s="201" t="s">
        <v>76</v>
      </c>
    </row>
    <row r="231" spans="1:7" ht="15.75" x14ac:dyDescent="0.25">
      <c r="A231" s="200">
        <v>45772</v>
      </c>
      <c r="B231" s="201" t="s">
        <v>17</v>
      </c>
      <c r="C231" s="241" t="s">
        <v>678</v>
      </c>
      <c r="D231" s="201" t="s">
        <v>679</v>
      </c>
      <c r="E231" s="201"/>
      <c r="F231" s="264">
        <v>85500</v>
      </c>
      <c r="G231" s="201" t="s">
        <v>76</v>
      </c>
    </row>
    <row r="232" spans="1:7" ht="16.5" thickBot="1" x14ac:dyDescent="0.3">
      <c r="A232" s="215"/>
      <c r="B232" s="201"/>
      <c r="C232" s="272"/>
      <c r="D232" s="246" t="s">
        <v>34</v>
      </c>
      <c r="E232" s="209"/>
      <c r="F232" s="286">
        <f>SUM(F225:F231)</f>
        <v>10379134.369999999</v>
      </c>
      <c r="G232" s="266"/>
    </row>
    <row r="233" spans="1:7" ht="16.5" thickBot="1" x14ac:dyDescent="0.3">
      <c r="A233" s="287"/>
      <c r="B233" s="249"/>
      <c r="C233" s="249"/>
      <c r="D233" s="246"/>
      <c r="E233" s="249"/>
      <c r="F233" s="149"/>
      <c r="G233" s="253"/>
    </row>
    <row r="234" spans="1:7" ht="15.75" x14ac:dyDescent="0.25">
      <c r="A234" s="288"/>
      <c r="B234" s="289"/>
      <c r="C234" s="289"/>
      <c r="D234" s="290" t="s">
        <v>35</v>
      </c>
      <c r="E234" s="289"/>
      <c r="F234" s="289"/>
      <c r="G234" s="201"/>
    </row>
    <row r="235" spans="1:7" ht="15.75" x14ac:dyDescent="0.25">
      <c r="A235" s="354">
        <v>45755</v>
      </c>
      <c r="B235" s="224" t="s">
        <v>17</v>
      </c>
      <c r="C235" s="293" t="s">
        <v>686</v>
      </c>
      <c r="D235" s="355" t="s">
        <v>687</v>
      </c>
      <c r="E235" s="325"/>
      <c r="F235" s="356">
        <v>23730</v>
      </c>
      <c r="G235" s="201" t="s">
        <v>76</v>
      </c>
    </row>
    <row r="236" spans="1:7" ht="15.75" x14ac:dyDescent="0.25">
      <c r="A236" s="300">
        <v>45762</v>
      </c>
      <c r="B236" s="224" t="s">
        <v>17</v>
      </c>
      <c r="C236" s="298" t="s">
        <v>688</v>
      </c>
      <c r="D236" s="294" t="s">
        <v>689</v>
      </c>
      <c r="E236" s="325"/>
      <c r="F236" s="357">
        <v>53124.34</v>
      </c>
      <c r="G236" s="201" t="s">
        <v>76</v>
      </c>
    </row>
    <row r="237" spans="1:7" ht="15.75" x14ac:dyDescent="0.25">
      <c r="A237" s="300">
        <v>45762</v>
      </c>
      <c r="B237" s="224" t="s">
        <v>17</v>
      </c>
      <c r="C237" s="298" t="s">
        <v>690</v>
      </c>
      <c r="D237" s="294" t="s">
        <v>691</v>
      </c>
      <c r="E237" s="325"/>
      <c r="F237" s="357">
        <v>129649.76</v>
      </c>
      <c r="G237" s="201" t="s">
        <v>76</v>
      </c>
    </row>
    <row r="238" spans="1:7" ht="15.75" x14ac:dyDescent="0.25">
      <c r="A238" s="300">
        <v>45762</v>
      </c>
      <c r="B238" s="224" t="s">
        <v>17</v>
      </c>
      <c r="C238" s="298" t="s">
        <v>692</v>
      </c>
      <c r="D238" s="294" t="s">
        <v>693</v>
      </c>
      <c r="E238" s="325"/>
      <c r="F238" s="357">
        <v>45200</v>
      </c>
      <c r="G238" s="201" t="s">
        <v>76</v>
      </c>
    </row>
    <row r="239" spans="1:7" ht="15.75" x14ac:dyDescent="0.25">
      <c r="A239" s="300">
        <v>45772</v>
      </c>
      <c r="B239" s="224" t="s">
        <v>17</v>
      </c>
      <c r="C239" s="298" t="s">
        <v>694</v>
      </c>
      <c r="D239" s="294" t="s">
        <v>687</v>
      </c>
      <c r="E239" s="325"/>
      <c r="F239" s="357">
        <v>46895</v>
      </c>
      <c r="G239" s="201" t="s">
        <v>76</v>
      </c>
    </row>
    <row r="240" spans="1:7" ht="15.75" x14ac:dyDescent="0.25">
      <c r="A240" s="300">
        <v>45772</v>
      </c>
      <c r="B240" s="224" t="s">
        <v>17</v>
      </c>
      <c r="C240" s="298" t="s">
        <v>695</v>
      </c>
      <c r="D240" s="294" t="s">
        <v>696</v>
      </c>
      <c r="E240" s="325"/>
      <c r="F240" s="357">
        <v>603435</v>
      </c>
      <c r="G240" s="201" t="s">
        <v>76</v>
      </c>
    </row>
    <row r="241" spans="1:7" ht="15.75" x14ac:dyDescent="0.25">
      <c r="A241" s="300">
        <v>45772</v>
      </c>
      <c r="B241" s="224" t="s">
        <v>17</v>
      </c>
      <c r="C241" s="298" t="s">
        <v>697</v>
      </c>
      <c r="D241" s="294" t="s">
        <v>698</v>
      </c>
      <c r="E241" s="325"/>
      <c r="F241" s="357">
        <v>74495.25</v>
      </c>
      <c r="G241" s="201" t="s">
        <v>76</v>
      </c>
    </row>
    <row r="242" spans="1:7" ht="15.75" x14ac:dyDescent="0.25">
      <c r="A242" s="300">
        <v>45772</v>
      </c>
      <c r="B242" s="224" t="s">
        <v>17</v>
      </c>
      <c r="C242" s="298" t="s">
        <v>699</v>
      </c>
      <c r="D242" s="294" t="s">
        <v>700</v>
      </c>
      <c r="E242" s="325"/>
      <c r="F242" s="357">
        <v>589435</v>
      </c>
      <c r="G242" s="201" t="s">
        <v>76</v>
      </c>
    </row>
    <row r="243" spans="1:7" ht="15.75" x14ac:dyDescent="0.25">
      <c r="A243" s="300">
        <v>45755</v>
      </c>
      <c r="B243" s="224" t="s">
        <v>17</v>
      </c>
      <c r="C243" s="298" t="s">
        <v>701</v>
      </c>
      <c r="D243" s="294" t="s">
        <v>702</v>
      </c>
      <c r="E243" s="325"/>
      <c r="F243" s="357">
        <v>146900</v>
      </c>
      <c r="G243" s="201" t="s">
        <v>76</v>
      </c>
    </row>
    <row r="244" spans="1:7" ht="15.75" x14ac:dyDescent="0.25">
      <c r="A244" s="300"/>
      <c r="B244" s="224" t="s">
        <v>17</v>
      </c>
      <c r="C244" s="298"/>
      <c r="D244" s="306" t="s">
        <v>34</v>
      </c>
      <c r="E244" s="325"/>
      <c r="F244" s="307">
        <f>SUM(F235:F243)</f>
        <v>1712864.35</v>
      </c>
      <c r="G244" s="209"/>
    </row>
    <row r="245" spans="1:7" ht="15.75" x14ac:dyDescent="0.25">
      <c r="A245" s="300"/>
      <c r="B245" s="308"/>
      <c r="C245" s="298"/>
      <c r="D245" s="306"/>
      <c r="E245" s="325"/>
      <c r="F245" s="307"/>
      <c r="G245" s="209"/>
    </row>
    <row r="246" spans="1:7" ht="15.75" x14ac:dyDescent="0.25">
      <c r="A246" s="309"/>
      <c r="B246" s="310"/>
      <c r="C246" s="311"/>
      <c r="D246" s="312" t="s">
        <v>36</v>
      </c>
      <c r="E246" s="358"/>
      <c r="F246" s="314"/>
      <c r="G246" s="359"/>
    </row>
    <row r="247" spans="1:7" ht="15.75" x14ac:dyDescent="0.25">
      <c r="A247" s="215">
        <v>45806</v>
      </c>
      <c r="B247" s="201" t="s">
        <v>17</v>
      </c>
      <c r="C247" s="272" t="s">
        <v>680</v>
      </c>
      <c r="D247" s="209" t="s">
        <v>685</v>
      </c>
      <c r="E247" s="209"/>
      <c r="F247" s="316">
        <v>1027472.82</v>
      </c>
      <c r="G247" s="266" t="s">
        <v>681</v>
      </c>
    </row>
    <row r="248" spans="1:7" ht="15.75" x14ac:dyDescent="0.25">
      <c r="A248" s="318"/>
      <c r="B248" s="201" t="s">
        <v>17</v>
      </c>
      <c r="C248" s="272"/>
      <c r="D248" s="306" t="s">
        <v>37</v>
      </c>
      <c r="E248" s="209"/>
      <c r="F248" s="319">
        <f>F247</f>
        <v>1027472.82</v>
      </c>
      <c r="G248" s="201"/>
    </row>
    <row r="249" spans="1:7" ht="15.75" x14ac:dyDescent="0.25">
      <c r="A249" s="300"/>
      <c r="B249" s="308"/>
      <c r="C249" s="320"/>
      <c r="D249" s="306"/>
      <c r="E249" s="325"/>
      <c r="F249" s="307"/>
      <c r="G249" s="209"/>
    </row>
    <row r="250" spans="1:7" ht="15.75" x14ac:dyDescent="0.25">
      <c r="A250" s="288"/>
      <c r="B250" s="289"/>
      <c r="C250" s="289"/>
      <c r="D250" s="290" t="s">
        <v>35</v>
      </c>
      <c r="E250" s="289"/>
      <c r="F250" s="289"/>
      <c r="G250" s="201"/>
    </row>
    <row r="251" spans="1:7" ht="15.75" x14ac:dyDescent="0.25">
      <c r="A251" s="300">
        <v>45776</v>
      </c>
      <c r="B251" s="308" t="s">
        <v>17</v>
      </c>
      <c r="C251" s="298" t="s">
        <v>682</v>
      </c>
      <c r="D251" s="192" t="s">
        <v>684</v>
      </c>
      <c r="E251" s="325"/>
      <c r="F251" s="360">
        <v>30000</v>
      </c>
      <c r="G251" s="209" t="s">
        <v>681</v>
      </c>
    </row>
    <row r="252" spans="1:7" ht="15.75" x14ac:dyDescent="0.25">
      <c r="A252" s="300">
        <v>45776</v>
      </c>
      <c r="B252" s="308" t="s">
        <v>17</v>
      </c>
      <c r="C252" s="298" t="s">
        <v>683</v>
      </c>
      <c r="D252" s="224" t="s">
        <v>685</v>
      </c>
      <c r="E252" s="325"/>
      <c r="F252" s="360">
        <v>9030279.5800000001</v>
      </c>
      <c r="G252" s="209" t="s">
        <v>681</v>
      </c>
    </row>
    <row r="253" spans="1:7" ht="15.75" x14ac:dyDescent="0.25">
      <c r="A253" s="300"/>
      <c r="B253" s="308" t="s">
        <v>17</v>
      </c>
      <c r="C253" s="298"/>
      <c r="D253" s="306" t="s">
        <v>37</v>
      </c>
      <c r="E253" s="325"/>
      <c r="F253" s="327">
        <f>SUM(F251:F252)</f>
        <v>9060279.5800000001</v>
      </c>
      <c r="G253" s="209"/>
    </row>
    <row r="254" spans="1:7" ht="15.75" x14ac:dyDescent="0.25">
      <c r="A254" s="300"/>
      <c r="B254" s="308"/>
      <c r="C254" s="298"/>
      <c r="D254" s="306"/>
      <c r="E254" s="325"/>
      <c r="F254" s="360"/>
      <c r="G254" s="209"/>
    </row>
    <row r="255" spans="1:7" ht="15.75" x14ac:dyDescent="0.25">
      <c r="A255" s="309"/>
      <c r="B255" s="310"/>
      <c r="C255" s="311"/>
      <c r="D255" s="312" t="s">
        <v>36</v>
      </c>
      <c r="E255" s="358"/>
      <c r="F255" s="314"/>
      <c r="G255" s="359"/>
    </row>
    <row r="256" spans="1:7" ht="15.75" x14ac:dyDescent="0.25">
      <c r="A256" s="300">
        <v>45776</v>
      </c>
      <c r="B256" s="308" t="s">
        <v>17</v>
      </c>
      <c r="C256" s="298"/>
      <c r="D256" s="224" t="s">
        <v>244</v>
      </c>
      <c r="E256" s="325"/>
      <c r="F256" s="360">
        <v>4500</v>
      </c>
      <c r="G256" s="201" t="s">
        <v>741</v>
      </c>
    </row>
    <row r="257" spans="1:7" ht="15.75" x14ac:dyDescent="0.25">
      <c r="A257" s="300">
        <v>45776</v>
      </c>
      <c r="B257" s="308" t="s">
        <v>17</v>
      </c>
      <c r="C257" s="298"/>
      <c r="D257" s="224" t="s">
        <v>245</v>
      </c>
      <c r="E257" s="325"/>
      <c r="F257" s="360">
        <v>16200</v>
      </c>
      <c r="G257" s="201" t="s">
        <v>741</v>
      </c>
    </row>
    <row r="258" spans="1:7" ht="15.75" x14ac:dyDescent="0.25">
      <c r="A258" s="300"/>
      <c r="B258" s="308" t="s">
        <v>17</v>
      </c>
      <c r="C258" s="298"/>
      <c r="D258" s="224" t="s">
        <v>37</v>
      </c>
      <c r="E258" s="325"/>
      <c r="F258" s="327">
        <f>SUM(F256:F257)</f>
        <v>20700</v>
      </c>
      <c r="G258" s="209"/>
    </row>
    <row r="259" spans="1:7" ht="15.75" x14ac:dyDescent="0.25">
      <c r="A259" s="288"/>
      <c r="B259" s="289"/>
      <c r="C259" s="289"/>
      <c r="D259" s="290" t="s">
        <v>35</v>
      </c>
      <c r="E259" s="289"/>
      <c r="F259" s="289"/>
      <c r="G259" s="201"/>
    </row>
    <row r="260" spans="1:7" ht="15.75" x14ac:dyDescent="0.25">
      <c r="A260" s="300">
        <v>45776</v>
      </c>
      <c r="B260" s="308" t="s">
        <v>17</v>
      </c>
      <c r="C260" s="298"/>
      <c r="D260" s="224" t="s">
        <v>244</v>
      </c>
      <c r="E260" s="325"/>
      <c r="F260" s="360">
        <v>29098.6</v>
      </c>
      <c r="G260" s="201" t="s">
        <v>741</v>
      </c>
    </row>
    <row r="261" spans="1:7" ht="15.75" x14ac:dyDescent="0.25">
      <c r="A261" s="300"/>
      <c r="B261" s="308"/>
      <c r="C261" s="320"/>
      <c r="D261" s="306"/>
      <c r="E261" s="361"/>
      <c r="F261" s="323">
        <f>F260</f>
        <v>29098.6</v>
      </c>
      <c r="G261" s="209"/>
    </row>
    <row r="262" spans="1:7" ht="15.75" x14ac:dyDescent="0.25">
      <c r="A262" s="309"/>
      <c r="B262" s="310"/>
      <c r="C262" s="311"/>
      <c r="D262" s="328" t="s">
        <v>38</v>
      </c>
      <c r="E262" s="255"/>
      <c r="F262" s="329"/>
      <c r="G262" s="359"/>
    </row>
    <row r="263" spans="1:7" ht="15.75" x14ac:dyDescent="0.25">
      <c r="A263" s="330">
        <v>45750</v>
      </c>
      <c r="B263" s="222" t="s">
        <v>17</v>
      </c>
      <c r="C263" s="331"/>
      <c r="D263" s="362" t="s">
        <v>266</v>
      </c>
      <c r="E263" s="325"/>
      <c r="F263" s="324">
        <v>112486</v>
      </c>
      <c r="G263" s="173" t="s">
        <v>801</v>
      </c>
    </row>
    <row r="264" spans="1:7" ht="15.75" x14ac:dyDescent="0.25">
      <c r="A264" s="363">
        <v>45750</v>
      </c>
      <c r="B264" s="222" t="s">
        <v>17</v>
      </c>
      <c r="C264" s="364"/>
      <c r="D264" s="365" t="s">
        <v>258</v>
      </c>
      <c r="E264" s="366"/>
      <c r="F264" s="367">
        <v>193200</v>
      </c>
      <c r="G264" s="173" t="s">
        <v>800</v>
      </c>
    </row>
    <row r="265" spans="1:7" ht="15.75" x14ac:dyDescent="0.25">
      <c r="A265" s="363">
        <v>45751</v>
      </c>
      <c r="B265" s="222" t="s">
        <v>17</v>
      </c>
      <c r="C265" s="364"/>
      <c r="D265" s="365" t="s">
        <v>742</v>
      </c>
      <c r="E265" s="366"/>
      <c r="F265" s="367">
        <v>179656.53</v>
      </c>
      <c r="G265" s="173" t="s">
        <v>802</v>
      </c>
    </row>
    <row r="266" spans="1:7" ht="15.75" x14ac:dyDescent="0.25">
      <c r="A266" s="363">
        <v>45751</v>
      </c>
      <c r="B266" s="222" t="s">
        <v>17</v>
      </c>
      <c r="C266" s="364"/>
      <c r="D266" s="365" t="s">
        <v>743</v>
      </c>
      <c r="E266" s="366"/>
      <c r="F266" s="367">
        <v>185586.19</v>
      </c>
      <c r="G266" s="173" t="s">
        <v>803</v>
      </c>
    </row>
    <row r="267" spans="1:7" ht="15.75" x14ac:dyDescent="0.25">
      <c r="A267" s="333">
        <v>45751</v>
      </c>
      <c r="B267" s="222" t="s">
        <v>17</v>
      </c>
      <c r="C267" s="334" t="s">
        <v>39</v>
      </c>
      <c r="D267" s="222" t="s">
        <v>742</v>
      </c>
      <c r="E267" s="366" t="s">
        <v>40</v>
      </c>
      <c r="F267" s="368">
        <v>136907.39000000001</v>
      </c>
      <c r="G267" s="173" t="s">
        <v>804</v>
      </c>
    </row>
    <row r="268" spans="1:7" ht="15.75" x14ac:dyDescent="0.25">
      <c r="A268" s="369"/>
      <c r="B268" s="370"/>
      <c r="C268" s="371"/>
      <c r="D268" s="270" t="s">
        <v>261</v>
      </c>
      <c r="E268" s="372"/>
      <c r="F268" s="373">
        <f>SUM(F263:F267)</f>
        <v>807836.11</v>
      </c>
      <c r="G268" s="277"/>
    </row>
    <row r="269" spans="1:7" ht="16.5" thickBot="1" x14ac:dyDescent="0.3">
      <c r="A269" s="337"/>
      <c r="B269" s="249"/>
      <c r="C269" s="249"/>
      <c r="D269" s="246" t="s">
        <v>41</v>
      </c>
      <c r="E269" s="149">
        <f>E38+E44</f>
        <v>33970249.5</v>
      </c>
      <c r="F269" s="149">
        <f>F47+F141+F223+F232+F244+F248+F253+F258+F261+F268</f>
        <v>27015474.100000001</v>
      </c>
      <c r="G269" s="253"/>
    </row>
    <row r="270" spans="1:7" ht="15.75" x14ac:dyDescent="0.25">
      <c r="A270" s="194"/>
      <c r="B270" s="194"/>
      <c r="C270" s="194"/>
      <c r="D270" s="338"/>
      <c r="E270" s="152"/>
      <c r="F270" s="152"/>
      <c r="G270" s="194"/>
    </row>
    <row r="271" spans="1:7" ht="15.75" x14ac:dyDescent="0.25">
      <c r="A271" s="194"/>
      <c r="B271" s="194"/>
      <c r="C271" s="194"/>
      <c r="D271" s="338"/>
      <c r="E271" s="152"/>
      <c r="F271" s="152"/>
      <c r="G271" s="194"/>
    </row>
    <row r="272" spans="1:7" ht="15.75" x14ac:dyDescent="0.25">
      <c r="A272" s="194"/>
      <c r="B272" s="194"/>
      <c r="C272" s="194"/>
      <c r="D272" s="338"/>
      <c r="E272" s="152"/>
      <c r="F272" s="152"/>
      <c r="G272" s="194"/>
    </row>
    <row r="273" spans="1:7" ht="15.75" x14ac:dyDescent="0.25">
      <c r="A273" s="403" t="s">
        <v>42</v>
      </c>
      <c r="B273" s="403"/>
      <c r="C273" s="403"/>
      <c r="D273" s="404" t="s">
        <v>43</v>
      </c>
      <c r="E273" s="404"/>
      <c r="F273" s="404"/>
      <c r="G273" s="339"/>
    </row>
    <row r="274" spans="1:7" ht="15.75" x14ac:dyDescent="0.25">
      <c r="A274" s="405" t="s">
        <v>832</v>
      </c>
      <c r="B274" s="405"/>
      <c r="C274" s="405"/>
      <c r="D274" s="404" t="s">
        <v>799</v>
      </c>
      <c r="E274" s="404"/>
      <c r="F274" s="404"/>
      <c r="G274" s="340"/>
    </row>
    <row r="275" spans="1:7" ht="15.75" x14ac:dyDescent="0.25">
      <c r="A275" s="406" t="s">
        <v>45</v>
      </c>
      <c r="B275" s="406"/>
      <c r="C275" s="406"/>
      <c r="D275" s="407" t="s">
        <v>46</v>
      </c>
      <c r="E275" s="407"/>
      <c r="F275" s="407"/>
      <c r="G275" s="340"/>
    </row>
    <row r="276" spans="1:7" ht="15.75" x14ac:dyDescent="0.25">
      <c r="A276" s="345"/>
      <c r="B276" s="345"/>
      <c r="C276" s="345"/>
      <c r="D276" s="345"/>
      <c r="E276" s="345"/>
      <c r="F276" s="345"/>
      <c r="G276" s="340"/>
    </row>
    <row r="277" spans="1:7" ht="15.75" x14ac:dyDescent="0.25">
      <c r="A277" s="345"/>
      <c r="B277" s="345"/>
      <c r="C277" s="345"/>
      <c r="D277" s="345"/>
      <c r="E277" s="345"/>
      <c r="F277" s="345"/>
      <c r="G277" s="340"/>
    </row>
    <row r="278" spans="1:7" ht="15.75" x14ac:dyDescent="0.25">
      <c r="A278" s="345"/>
      <c r="B278" s="345"/>
      <c r="C278" s="345"/>
      <c r="D278" s="345"/>
      <c r="E278" s="345"/>
      <c r="F278" s="345"/>
      <c r="G278" s="343"/>
    </row>
    <row r="279" spans="1:7" ht="15.75" x14ac:dyDescent="0.25">
      <c r="A279" s="345"/>
      <c r="B279" s="345"/>
      <c r="C279" s="345"/>
      <c r="D279" s="345"/>
      <c r="E279" s="345"/>
      <c r="F279" s="345"/>
      <c r="G279" s="343"/>
    </row>
    <row r="280" spans="1:7" ht="15.75" x14ac:dyDescent="0.25">
      <c r="A280" s="345"/>
      <c r="B280" s="345"/>
      <c r="C280" s="345"/>
      <c r="D280" s="345"/>
      <c r="E280" s="345"/>
      <c r="F280" s="345"/>
      <c r="G280" s="343"/>
    </row>
    <row r="281" spans="1:7" ht="15.75" x14ac:dyDescent="0.25">
      <c r="A281" s="403" t="s">
        <v>47</v>
      </c>
      <c r="B281" s="403"/>
      <c r="C281" s="403"/>
      <c r="D281" s="408" t="s">
        <v>48</v>
      </c>
      <c r="E281" s="408"/>
      <c r="F281" s="408"/>
      <c r="G281" s="339"/>
    </row>
    <row r="282" spans="1:7" ht="15.75" x14ac:dyDescent="0.25">
      <c r="A282" s="403" t="s">
        <v>49</v>
      </c>
      <c r="B282" s="403"/>
      <c r="C282" s="403"/>
      <c r="D282" s="408" t="s">
        <v>50</v>
      </c>
      <c r="E282" s="408"/>
      <c r="F282" s="408"/>
      <c r="G282" s="340"/>
    </row>
    <row r="283" spans="1:7" ht="15.75" x14ac:dyDescent="0.25">
      <c r="A283" s="406" t="s">
        <v>51</v>
      </c>
      <c r="B283" s="406"/>
      <c r="C283" s="406"/>
      <c r="D283" s="409" t="s">
        <v>46</v>
      </c>
      <c r="E283" s="409"/>
      <c r="F283" s="409"/>
      <c r="G283" s="340"/>
    </row>
    <row r="284" spans="1:7" ht="15.75" x14ac:dyDescent="0.25">
      <c r="A284" s="345"/>
      <c r="B284" s="345"/>
      <c r="C284" s="345"/>
      <c r="D284" s="345"/>
      <c r="E284" s="345"/>
      <c r="F284" s="345"/>
      <c r="G284" s="340"/>
    </row>
    <row r="285" spans="1:7" ht="15.75" x14ac:dyDescent="0.25">
      <c r="A285" s="345"/>
      <c r="B285" s="345"/>
      <c r="C285" s="345"/>
      <c r="D285" s="345"/>
      <c r="E285" s="345"/>
      <c r="F285" s="345"/>
      <c r="G285" s="340"/>
    </row>
    <row r="286" spans="1:7" ht="15.75" x14ac:dyDescent="0.25">
      <c r="A286" s="345"/>
      <c r="B286" s="345"/>
      <c r="C286" s="345"/>
      <c r="D286" s="345"/>
      <c r="E286" s="345"/>
      <c r="F286" s="345"/>
      <c r="G286" s="340"/>
    </row>
    <row r="287" spans="1:7" ht="15.75" x14ac:dyDescent="0.25">
      <c r="A287" s="345"/>
      <c r="B287" s="345"/>
      <c r="C287" s="345"/>
      <c r="D287" s="345"/>
      <c r="E287" s="345"/>
      <c r="F287" s="345"/>
      <c r="G287" s="340"/>
    </row>
    <row r="288" spans="1:7" ht="15.75" x14ac:dyDescent="0.25">
      <c r="A288" s="345"/>
      <c r="B288" s="345"/>
      <c r="C288" s="345"/>
      <c r="D288" s="345"/>
      <c r="E288" s="345"/>
      <c r="F288" s="345"/>
      <c r="G288" s="340"/>
    </row>
    <row r="289" spans="1:7" ht="15.75" x14ac:dyDescent="0.25">
      <c r="A289" s="408" t="s">
        <v>52</v>
      </c>
      <c r="B289" s="408"/>
      <c r="C289" s="408"/>
      <c r="D289" s="408"/>
      <c r="E289" s="408"/>
      <c r="F289" s="408"/>
      <c r="G289" s="339"/>
    </row>
    <row r="290" spans="1:7" ht="15.75" x14ac:dyDescent="0.25">
      <c r="A290" s="410" t="s">
        <v>55</v>
      </c>
      <c r="B290" s="410"/>
      <c r="C290" s="410"/>
      <c r="D290" s="410"/>
      <c r="E290" s="410"/>
      <c r="F290" s="410"/>
      <c r="G290" s="340"/>
    </row>
    <row r="291" spans="1:7" ht="15.75" x14ac:dyDescent="0.25">
      <c r="A291" s="409" t="s">
        <v>53</v>
      </c>
      <c r="B291" s="409"/>
      <c r="C291" s="409"/>
      <c r="D291" s="409"/>
      <c r="E291" s="409"/>
      <c r="F291" s="409"/>
      <c r="G291" s="340"/>
    </row>
    <row r="292" spans="1:7" ht="15.75" x14ac:dyDescent="0.25">
      <c r="A292" s="345"/>
      <c r="B292" s="345"/>
      <c r="C292" s="345"/>
      <c r="D292" s="345"/>
      <c r="E292" s="345"/>
      <c r="F292" s="345"/>
      <c r="G292" s="340"/>
    </row>
    <row r="293" spans="1:7" ht="15.75" x14ac:dyDescent="0.25">
      <c r="A293" s="345"/>
      <c r="B293" s="345"/>
      <c r="C293" s="345"/>
      <c r="D293" s="345"/>
      <c r="E293" s="345"/>
      <c r="F293" s="345"/>
      <c r="G293" s="340"/>
    </row>
    <row r="294" spans="1:7" ht="15.75" x14ac:dyDescent="0.25">
      <c r="A294" s="192"/>
      <c r="B294" s="192"/>
      <c r="C294" s="192"/>
      <c r="D294" s="192"/>
      <c r="E294" s="192"/>
      <c r="F294" s="192"/>
      <c r="G294" s="192"/>
    </row>
  </sheetData>
  <mergeCells count="19">
    <mergeCell ref="A4:F4"/>
    <mergeCell ref="A5:F5"/>
    <mergeCell ref="A7:F7"/>
    <mergeCell ref="A40:F40"/>
    <mergeCell ref="A273:C273"/>
    <mergeCell ref="D273:F273"/>
    <mergeCell ref="A274:C274"/>
    <mergeCell ref="D274:F274"/>
    <mergeCell ref="A275:C275"/>
    <mergeCell ref="A289:F289"/>
    <mergeCell ref="A290:F290"/>
    <mergeCell ref="D275:F275"/>
    <mergeCell ref="A291:F291"/>
    <mergeCell ref="A281:C281"/>
    <mergeCell ref="D281:F281"/>
    <mergeCell ref="A282:C282"/>
    <mergeCell ref="D282:F282"/>
    <mergeCell ref="A283:C283"/>
    <mergeCell ref="D283:F283"/>
  </mergeCells>
  <dataValidations count="1">
    <dataValidation type="list" allowBlank="1" showInputMessage="1" promptTitle="ELEGIR TIPO DE INGRESO O EGRESO" sqref="B224 B249 B235:B246 B260:B268 B251:B258">
      <formula1>$H$6:$H$7</formula1>
    </dataValidation>
  </dataValidations>
  <pageMargins left="0.7" right="0.7" top="0.75" bottom="0.75" header="0.3" footer="0.3"/>
  <pageSetup scale="65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5"/>
  <sheetViews>
    <sheetView tabSelected="1" topLeftCell="A255" workbookViewId="0">
      <selection activeCell="D276" sqref="D276"/>
    </sheetView>
  </sheetViews>
  <sheetFormatPr baseColWidth="10" defaultRowHeight="15" x14ac:dyDescent="0.25"/>
  <cols>
    <col min="1" max="1" width="11.85546875" bestFit="1" customWidth="1"/>
    <col min="2" max="2" width="16.85546875" customWidth="1"/>
    <col min="3" max="3" width="9.5703125" customWidth="1"/>
    <col min="4" max="4" width="63.140625" customWidth="1"/>
    <col min="5" max="5" width="17.28515625" customWidth="1"/>
    <col min="6" max="6" width="18" customWidth="1"/>
    <col min="7" max="7" width="56.85546875" customWidth="1"/>
  </cols>
  <sheetData>
    <row r="1" spans="1:7" ht="15.75" x14ac:dyDescent="0.25">
      <c r="A1" s="192"/>
      <c r="B1" s="192"/>
      <c r="C1" s="192"/>
      <c r="D1" s="192"/>
      <c r="E1" s="347" t="s">
        <v>0</v>
      </c>
      <c r="F1" s="192"/>
      <c r="G1" s="192"/>
    </row>
    <row r="2" spans="1:7" ht="15.75" x14ac:dyDescent="0.25">
      <c r="A2" s="192"/>
      <c r="B2" s="192"/>
      <c r="C2" s="192"/>
      <c r="D2" s="192"/>
      <c r="E2" s="347" t="s">
        <v>1</v>
      </c>
      <c r="F2" s="192"/>
      <c r="G2" s="192"/>
    </row>
    <row r="3" spans="1:7" ht="15.75" x14ac:dyDescent="0.25">
      <c r="A3" s="192"/>
      <c r="B3" s="192"/>
      <c r="C3" s="192"/>
      <c r="D3" s="192"/>
      <c r="E3" s="347" t="s">
        <v>2</v>
      </c>
      <c r="F3" s="192"/>
      <c r="G3" s="192"/>
    </row>
    <row r="4" spans="1:7" ht="15.75" x14ac:dyDescent="0.25">
      <c r="A4" s="395" t="s">
        <v>3</v>
      </c>
      <c r="B4" s="395"/>
      <c r="C4" s="395"/>
      <c r="D4" s="395"/>
      <c r="E4" s="395"/>
      <c r="F4" s="395"/>
      <c r="G4" s="194"/>
    </row>
    <row r="5" spans="1:7" ht="15.75" x14ac:dyDescent="0.25">
      <c r="A5" s="396" t="s">
        <v>60</v>
      </c>
      <c r="B5" s="396"/>
      <c r="C5" s="396"/>
      <c r="D5" s="396"/>
      <c r="E5" s="396"/>
      <c r="F5" s="396"/>
      <c r="G5" s="194"/>
    </row>
    <row r="6" spans="1:7" ht="31.5" x14ac:dyDescent="0.25">
      <c r="A6" s="195" t="s">
        <v>4</v>
      </c>
      <c r="B6" s="195" t="s">
        <v>5</v>
      </c>
      <c r="C6" s="196" t="s">
        <v>6</v>
      </c>
      <c r="D6" s="195" t="s">
        <v>7</v>
      </c>
      <c r="E6" s="348" t="s">
        <v>8</v>
      </c>
      <c r="F6" s="198" t="s">
        <v>9</v>
      </c>
      <c r="G6" s="198" t="s">
        <v>10</v>
      </c>
    </row>
    <row r="7" spans="1:7" ht="15.75" x14ac:dyDescent="0.25">
      <c r="A7" s="397" t="s">
        <v>11</v>
      </c>
      <c r="B7" s="398"/>
      <c r="C7" s="398"/>
      <c r="D7" s="398"/>
      <c r="E7" s="398"/>
      <c r="F7" s="399"/>
      <c r="G7" s="199"/>
    </row>
    <row r="8" spans="1:7" ht="15.75" x14ac:dyDescent="0.25">
      <c r="A8" s="200"/>
      <c r="B8" s="201" t="s">
        <v>12</v>
      </c>
      <c r="C8" s="201">
        <v>1</v>
      </c>
      <c r="D8" s="201" t="s">
        <v>13</v>
      </c>
      <c r="E8" s="264">
        <v>623072</v>
      </c>
      <c r="F8" s="203"/>
      <c r="G8" s="204" t="s">
        <v>14</v>
      </c>
    </row>
    <row r="9" spans="1:7" ht="15.75" x14ac:dyDescent="0.25">
      <c r="A9" s="200"/>
      <c r="B9" s="201" t="s">
        <v>12</v>
      </c>
      <c r="C9" s="201">
        <v>2</v>
      </c>
      <c r="D9" s="201" t="s">
        <v>13</v>
      </c>
      <c r="E9" s="264">
        <v>679076</v>
      </c>
      <c r="F9" s="203"/>
      <c r="G9" s="204" t="s">
        <v>14</v>
      </c>
    </row>
    <row r="10" spans="1:7" ht="15.75" x14ac:dyDescent="0.25">
      <c r="A10" s="200"/>
      <c r="B10" s="201" t="s">
        <v>12</v>
      </c>
      <c r="C10" s="201">
        <v>3</v>
      </c>
      <c r="D10" s="201" t="s">
        <v>13</v>
      </c>
      <c r="E10" s="264">
        <v>375505</v>
      </c>
      <c r="F10" s="203"/>
      <c r="G10" s="204" t="s">
        <v>14</v>
      </c>
    </row>
    <row r="11" spans="1:7" ht="15.75" x14ac:dyDescent="0.25">
      <c r="A11" s="200"/>
      <c r="B11" s="201" t="s">
        <v>12</v>
      </c>
      <c r="C11" s="201">
        <v>4</v>
      </c>
      <c r="D11" s="201" t="s">
        <v>13</v>
      </c>
      <c r="E11" s="264">
        <v>21160</v>
      </c>
      <c r="F11" s="203"/>
      <c r="G11" s="204" t="s">
        <v>14</v>
      </c>
    </row>
    <row r="12" spans="1:7" ht="15.75" x14ac:dyDescent="0.25">
      <c r="A12" s="200"/>
      <c r="B12" s="201" t="s">
        <v>12</v>
      </c>
      <c r="C12" s="201">
        <v>5</v>
      </c>
      <c r="D12" s="201" t="s">
        <v>13</v>
      </c>
      <c r="E12" s="264">
        <v>58616</v>
      </c>
      <c r="F12" s="203"/>
      <c r="G12" s="204" t="s">
        <v>14</v>
      </c>
    </row>
    <row r="13" spans="1:7" ht="15.75" x14ac:dyDescent="0.25">
      <c r="A13" s="200"/>
      <c r="B13" s="201" t="s">
        <v>12</v>
      </c>
      <c r="C13" s="201">
        <v>6</v>
      </c>
      <c r="D13" s="201" t="s">
        <v>13</v>
      </c>
      <c r="E13" s="264">
        <v>1002495</v>
      </c>
      <c r="F13" s="203"/>
      <c r="G13" s="204" t="s">
        <v>14</v>
      </c>
    </row>
    <row r="14" spans="1:7" ht="15.75" x14ac:dyDescent="0.25">
      <c r="A14" s="200"/>
      <c r="B14" s="201" t="s">
        <v>12</v>
      </c>
      <c r="C14" s="201">
        <v>7</v>
      </c>
      <c r="D14" s="201" t="s">
        <v>13</v>
      </c>
      <c r="E14" s="264">
        <v>911589</v>
      </c>
      <c r="F14" s="203"/>
      <c r="G14" s="204" t="s">
        <v>14</v>
      </c>
    </row>
    <row r="15" spans="1:7" ht="15.75" x14ac:dyDescent="0.25">
      <c r="A15" s="200"/>
      <c r="B15" s="201" t="s">
        <v>12</v>
      </c>
      <c r="C15" s="201">
        <v>8</v>
      </c>
      <c r="D15" s="201" t="s">
        <v>13</v>
      </c>
      <c r="E15" s="264">
        <v>600316</v>
      </c>
      <c r="F15" s="203"/>
      <c r="G15" s="204" t="s">
        <v>14</v>
      </c>
    </row>
    <row r="16" spans="1:7" ht="15.75" x14ac:dyDescent="0.25">
      <c r="A16" s="200"/>
      <c r="B16" s="201" t="s">
        <v>12</v>
      </c>
      <c r="C16" s="201">
        <v>9</v>
      </c>
      <c r="D16" s="201" t="s">
        <v>13</v>
      </c>
      <c r="E16" s="264">
        <v>536533</v>
      </c>
      <c r="F16" s="203"/>
      <c r="G16" s="204" t="s">
        <v>14</v>
      </c>
    </row>
    <row r="17" spans="1:7" ht="15.75" x14ac:dyDescent="0.25">
      <c r="A17" s="200"/>
      <c r="B17" s="201" t="s">
        <v>12</v>
      </c>
      <c r="C17" s="201">
        <v>10</v>
      </c>
      <c r="D17" s="201" t="s">
        <v>13</v>
      </c>
      <c r="E17" s="264">
        <v>207669</v>
      </c>
      <c r="F17" s="203"/>
      <c r="G17" s="204" t="s">
        <v>14</v>
      </c>
    </row>
    <row r="18" spans="1:7" ht="15.75" x14ac:dyDescent="0.25">
      <c r="A18" s="200"/>
      <c r="B18" s="201" t="s">
        <v>12</v>
      </c>
      <c r="C18" s="201">
        <v>11</v>
      </c>
      <c r="D18" s="201" t="s">
        <v>13</v>
      </c>
      <c r="E18" s="264">
        <v>8850</v>
      </c>
      <c r="F18" s="203"/>
      <c r="G18" s="204" t="s">
        <v>14</v>
      </c>
    </row>
    <row r="19" spans="1:7" ht="15.75" x14ac:dyDescent="0.25">
      <c r="A19" s="200"/>
      <c r="B19" s="201" t="s">
        <v>12</v>
      </c>
      <c r="C19" s="201">
        <v>12</v>
      </c>
      <c r="D19" s="201" t="s">
        <v>13</v>
      </c>
      <c r="E19" s="264">
        <v>585276</v>
      </c>
      <c r="F19" s="203"/>
      <c r="G19" s="204" t="s">
        <v>14</v>
      </c>
    </row>
    <row r="20" spans="1:7" ht="15.75" x14ac:dyDescent="0.25">
      <c r="A20" s="200"/>
      <c r="B20" s="201" t="s">
        <v>12</v>
      </c>
      <c r="C20" s="201">
        <v>13</v>
      </c>
      <c r="D20" s="201" t="s">
        <v>13</v>
      </c>
      <c r="E20" s="264">
        <v>485657</v>
      </c>
      <c r="F20" s="203"/>
      <c r="G20" s="204" t="s">
        <v>14</v>
      </c>
    </row>
    <row r="21" spans="1:7" ht="15.75" x14ac:dyDescent="0.25">
      <c r="A21" s="200"/>
      <c r="B21" s="201" t="s">
        <v>12</v>
      </c>
      <c r="C21" s="201">
        <v>14</v>
      </c>
      <c r="D21" s="201" t="s">
        <v>13</v>
      </c>
      <c r="E21" s="264">
        <v>408447</v>
      </c>
      <c r="F21" s="203"/>
      <c r="G21" s="204" t="s">
        <v>14</v>
      </c>
    </row>
    <row r="22" spans="1:7" ht="15.75" x14ac:dyDescent="0.25">
      <c r="A22" s="200"/>
      <c r="B22" s="201" t="s">
        <v>12</v>
      </c>
      <c r="C22" s="201">
        <v>15</v>
      </c>
      <c r="D22" s="201" t="s">
        <v>13</v>
      </c>
      <c r="E22" s="264">
        <v>467712.15</v>
      </c>
      <c r="F22" s="203"/>
      <c r="G22" s="204" t="s">
        <v>14</v>
      </c>
    </row>
    <row r="23" spans="1:7" ht="15.75" x14ac:dyDescent="0.25">
      <c r="A23" s="200"/>
      <c r="B23" s="201" t="s">
        <v>12</v>
      </c>
      <c r="C23" s="201">
        <v>16</v>
      </c>
      <c r="D23" s="201" t="s">
        <v>13</v>
      </c>
      <c r="E23" s="264">
        <v>486181</v>
      </c>
      <c r="F23" s="203"/>
      <c r="G23" s="204" t="s">
        <v>14</v>
      </c>
    </row>
    <row r="24" spans="1:7" ht="15.75" x14ac:dyDescent="0.25">
      <c r="A24" s="200"/>
      <c r="B24" s="201" t="s">
        <v>12</v>
      </c>
      <c r="C24" s="201">
        <v>17</v>
      </c>
      <c r="D24" s="201" t="s">
        <v>13</v>
      </c>
      <c r="E24" s="264">
        <v>307591</v>
      </c>
      <c r="F24" s="203"/>
      <c r="G24" s="204" t="s">
        <v>14</v>
      </c>
    </row>
    <row r="25" spans="1:7" ht="15.75" x14ac:dyDescent="0.25">
      <c r="A25" s="200"/>
      <c r="B25" s="201" t="s">
        <v>12</v>
      </c>
      <c r="C25" s="201">
        <v>18</v>
      </c>
      <c r="D25" s="201" t="s">
        <v>13</v>
      </c>
      <c r="E25" s="264">
        <v>20694</v>
      </c>
      <c r="F25" s="203"/>
      <c r="G25" s="204" t="s">
        <v>14</v>
      </c>
    </row>
    <row r="26" spans="1:7" ht="15.75" x14ac:dyDescent="0.25">
      <c r="A26" s="200"/>
      <c r="B26" s="201" t="s">
        <v>12</v>
      </c>
      <c r="C26" s="201">
        <v>19</v>
      </c>
      <c r="D26" s="201" t="s">
        <v>13</v>
      </c>
      <c r="E26" s="264">
        <v>755081</v>
      </c>
      <c r="F26" s="203"/>
      <c r="G26" s="204" t="s">
        <v>14</v>
      </c>
    </row>
    <row r="27" spans="1:7" ht="15.75" x14ac:dyDescent="0.25">
      <c r="A27" s="200"/>
      <c r="B27" s="201" t="s">
        <v>12</v>
      </c>
      <c r="C27" s="201">
        <v>20</v>
      </c>
      <c r="D27" s="201" t="s">
        <v>13</v>
      </c>
      <c r="E27" s="264">
        <v>805300</v>
      </c>
      <c r="F27" s="203"/>
      <c r="G27" s="204" t="s">
        <v>14</v>
      </c>
    </row>
    <row r="28" spans="1:7" ht="15.75" x14ac:dyDescent="0.25">
      <c r="A28" s="200"/>
      <c r="B28" s="201" t="s">
        <v>12</v>
      </c>
      <c r="C28" s="201">
        <v>21</v>
      </c>
      <c r="D28" s="201" t="s">
        <v>13</v>
      </c>
      <c r="E28" s="264">
        <v>697590</v>
      </c>
      <c r="F28" s="203"/>
      <c r="G28" s="204" t="s">
        <v>14</v>
      </c>
    </row>
    <row r="29" spans="1:7" ht="15.75" x14ac:dyDescent="0.25">
      <c r="A29" s="200"/>
      <c r="B29" s="201" t="s">
        <v>12</v>
      </c>
      <c r="C29" s="201">
        <v>22</v>
      </c>
      <c r="D29" s="201" t="s">
        <v>13</v>
      </c>
      <c r="E29" s="264">
        <v>796678</v>
      </c>
      <c r="F29" s="203"/>
      <c r="G29" s="204" t="s">
        <v>14</v>
      </c>
    </row>
    <row r="30" spans="1:7" ht="15.75" x14ac:dyDescent="0.25">
      <c r="A30" s="200"/>
      <c r="B30" s="201" t="s">
        <v>12</v>
      </c>
      <c r="C30" s="201">
        <v>23</v>
      </c>
      <c r="D30" s="201" t="s">
        <v>13</v>
      </c>
      <c r="E30" s="264">
        <v>533215</v>
      </c>
      <c r="F30" s="203"/>
      <c r="G30" s="204" t="s">
        <v>14</v>
      </c>
    </row>
    <row r="31" spans="1:7" ht="15.75" x14ac:dyDescent="0.25">
      <c r="A31" s="200"/>
      <c r="B31" s="201" t="s">
        <v>12</v>
      </c>
      <c r="C31" s="201">
        <v>24</v>
      </c>
      <c r="D31" s="201" t="s">
        <v>13</v>
      </c>
      <c r="E31" s="264">
        <v>201938</v>
      </c>
      <c r="F31" s="203"/>
      <c r="G31" s="204" t="s">
        <v>14</v>
      </c>
    </row>
    <row r="32" spans="1:7" ht="15.75" x14ac:dyDescent="0.25">
      <c r="A32" s="200"/>
      <c r="B32" s="201" t="s">
        <v>12</v>
      </c>
      <c r="C32" s="201">
        <v>25</v>
      </c>
      <c r="D32" s="201" t="s">
        <v>13</v>
      </c>
      <c r="E32" s="264">
        <v>3380</v>
      </c>
      <c r="F32" s="203"/>
      <c r="G32" s="204" t="s">
        <v>14</v>
      </c>
    </row>
    <row r="33" spans="1:7" ht="15.75" x14ac:dyDescent="0.25">
      <c r="A33" s="200"/>
      <c r="B33" s="201" t="s">
        <v>12</v>
      </c>
      <c r="C33" s="201">
        <v>26</v>
      </c>
      <c r="D33" s="201" t="s">
        <v>13</v>
      </c>
      <c r="E33" s="264">
        <v>640596</v>
      </c>
      <c r="F33" s="203"/>
      <c r="G33" s="204" t="s">
        <v>14</v>
      </c>
    </row>
    <row r="34" spans="1:7" ht="15.75" x14ac:dyDescent="0.25">
      <c r="A34" s="200"/>
      <c r="B34" s="201" t="s">
        <v>12</v>
      </c>
      <c r="C34" s="201">
        <v>27</v>
      </c>
      <c r="D34" s="201" t="s">
        <v>13</v>
      </c>
      <c r="E34" s="264">
        <v>1204252</v>
      </c>
      <c r="F34" s="203"/>
      <c r="G34" s="204" t="s">
        <v>14</v>
      </c>
    </row>
    <row r="35" spans="1:7" ht="15.75" x14ac:dyDescent="0.25">
      <c r="A35" s="200"/>
      <c r="B35" s="201" t="s">
        <v>12</v>
      </c>
      <c r="C35" s="201">
        <v>28</v>
      </c>
      <c r="D35" s="201" t="s">
        <v>13</v>
      </c>
      <c r="E35" s="264">
        <v>970718</v>
      </c>
      <c r="F35" s="203"/>
      <c r="G35" s="204" t="s">
        <v>14</v>
      </c>
    </row>
    <row r="36" spans="1:7" ht="15.75" x14ac:dyDescent="0.25">
      <c r="A36" s="200"/>
      <c r="B36" s="201" t="s">
        <v>12</v>
      </c>
      <c r="C36" s="201">
        <v>29</v>
      </c>
      <c r="D36" s="201" t="s">
        <v>13</v>
      </c>
      <c r="E36" s="264">
        <v>806034</v>
      </c>
      <c r="F36" s="203"/>
      <c r="G36" s="204" t="s">
        <v>14</v>
      </c>
    </row>
    <row r="37" spans="1:7" ht="15.75" x14ac:dyDescent="0.25">
      <c r="A37" s="200"/>
      <c r="B37" s="201" t="s">
        <v>12</v>
      </c>
      <c r="C37" s="201">
        <v>30</v>
      </c>
      <c r="D37" s="201" t="s">
        <v>13</v>
      </c>
      <c r="E37" s="264">
        <v>632614</v>
      </c>
      <c r="F37" s="203"/>
      <c r="G37" s="204" t="s">
        <v>14</v>
      </c>
    </row>
    <row r="38" spans="1:7" ht="15.75" x14ac:dyDescent="0.25">
      <c r="A38" s="200"/>
      <c r="B38" s="201" t="s">
        <v>12</v>
      </c>
      <c r="C38" s="201">
        <v>31</v>
      </c>
      <c r="D38" s="201" t="s">
        <v>13</v>
      </c>
      <c r="E38" s="264">
        <v>364420</v>
      </c>
      <c r="F38" s="203"/>
      <c r="G38" s="204" t="s">
        <v>14</v>
      </c>
    </row>
    <row r="39" spans="1:7" ht="15.75" x14ac:dyDescent="0.25">
      <c r="A39" s="205"/>
      <c r="B39" s="201"/>
      <c r="C39" s="201"/>
      <c r="D39" s="206" t="s">
        <v>15</v>
      </c>
      <c r="E39" s="248">
        <f>SUM(E8:E38)</f>
        <v>16198255.15</v>
      </c>
      <c r="F39" s="203"/>
      <c r="G39" s="204"/>
    </row>
    <row r="40" spans="1:7" ht="16.5" thickBot="1" x14ac:dyDescent="0.3">
      <c r="A40" s="208"/>
      <c r="B40" s="209"/>
      <c r="C40" s="209"/>
      <c r="D40" s="210"/>
      <c r="E40" s="286"/>
      <c r="F40" s="209"/>
      <c r="G40" s="201"/>
    </row>
    <row r="41" spans="1:7" ht="16.5" thickBot="1" x14ac:dyDescent="0.3">
      <c r="A41" s="400" t="s">
        <v>16</v>
      </c>
      <c r="B41" s="401"/>
      <c r="C41" s="401"/>
      <c r="D41" s="401"/>
      <c r="E41" s="401"/>
      <c r="F41" s="402"/>
      <c r="G41" s="201"/>
    </row>
    <row r="42" spans="1:7" ht="15.75" x14ac:dyDescent="0.25">
      <c r="A42" s="212">
        <v>45804</v>
      </c>
      <c r="B42" s="213" t="s">
        <v>17</v>
      </c>
      <c r="C42" s="213"/>
      <c r="D42" s="213" t="s">
        <v>18</v>
      </c>
      <c r="E42" s="349">
        <v>6375000</v>
      </c>
      <c r="F42" s="213"/>
      <c r="G42" s="201" t="s">
        <v>876</v>
      </c>
    </row>
    <row r="43" spans="1:7" ht="15.75" x14ac:dyDescent="0.25">
      <c r="A43" s="200">
        <v>45793</v>
      </c>
      <c r="B43" s="201" t="s">
        <v>17</v>
      </c>
      <c r="C43" s="201"/>
      <c r="D43" s="201" t="s">
        <v>19</v>
      </c>
      <c r="E43" s="264">
        <v>1223333</v>
      </c>
      <c r="F43" s="201"/>
      <c r="G43" s="201" t="s">
        <v>876</v>
      </c>
    </row>
    <row r="44" spans="1:7" ht="15.75" x14ac:dyDescent="0.25">
      <c r="A44" s="200">
        <v>45792</v>
      </c>
      <c r="B44" s="201" t="s">
        <v>17</v>
      </c>
      <c r="C44" s="201"/>
      <c r="D44" s="213" t="s">
        <v>20</v>
      </c>
      <c r="E44" s="264">
        <v>10863252</v>
      </c>
      <c r="F44" s="201"/>
      <c r="G44" s="201" t="s">
        <v>876</v>
      </c>
    </row>
    <row r="45" spans="1:7" ht="16.5" thickBot="1" x14ac:dyDescent="0.3">
      <c r="A45" s="215"/>
      <c r="B45" s="209"/>
      <c r="C45" s="209"/>
      <c r="D45" s="216" t="s">
        <v>22</v>
      </c>
      <c r="E45" s="286">
        <f>SUM(E42:E44)</f>
        <v>18461585</v>
      </c>
      <c r="F45" s="209"/>
      <c r="G45" s="201"/>
    </row>
    <row r="46" spans="1:7" ht="16.5" thickBot="1" x14ac:dyDescent="0.3">
      <c r="A46" s="217"/>
      <c r="B46" s="218"/>
      <c r="C46" s="218"/>
      <c r="D46" s="219" t="s">
        <v>23</v>
      </c>
      <c r="E46" s="350"/>
      <c r="F46" s="218"/>
      <c r="G46" s="173"/>
    </row>
    <row r="47" spans="1:7" ht="15.75" x14ac:dyDescent="0.25">
      <c r="A47" s="212">
        <v>45792</v>
      </c>
      <c r="B47" s="213" t="s">
        <v>17</v>
      </c>
      <c r="C47" s="213"/>
      <c r="D47" s="222" t="s">
        <v>885</v>
      </c>
      <c r="E47" s="349"/>
      <c r="F47" s="223">
        <v>1830000</v>
      </c>
      <c r="G47" s="201" t="s">
        <v>886</v>
      </c>
    </row>
    <row r="48" spans="1:7" ht="16.5" thickBot="1" x14ac:dyDescent="0.3">
      <c r="A48" s="225"/>
      <c r="B48" s="225"/>
      <c r="C48" s="225"/>
      <c r="D48" s="225" t="s">
        <v>25</v>
      </c>
      <c r="E48" s="225"/>
      <c r="F48" s="227">
        <f>F47</f>
        <v>1830000</v>
      </c>
      <c r="G48" s="206"/>
    </row>
    <row r="49" spans="1:7" ht="16.5" thickBot="1" x14ac:dyDescent="0.3">
      <c r="A49" s="228"/>
      <c r="B49" s="229"/>
      <c r="C49" s="229"/>
      <c r="D49" s="230"/>
      <c r="E49" s="351"/>
      <c r="F49" s="229"/>
      <c r="G49" s="206"/>
    </row>
    <row r="50" spans="1:7" ht="16.5" thickBot="1" x14ac:dyDescent="0.3">
      <c r="A50" s="232"/>
      <c r="B50" s="233"/>
      <c r="C50" s="233"/>
      <c r="D50" s="234" t="s">
        <v>26</v>
      </c>
      <c r="E50" s="233"/>
      <c r="F50" s="233"/>
      <c r="G50" s="201"/>
    </row>
    <row r="51" spans="1:7" ht="16.5" thickBot="1" x14ac:dyDescent="0.3">
      <c r="A51" s="236">
        <v>45778</v>
      </c>
      <c r="B51" s="237" t="s">
        <v>27</v>
      </c>
      <c r="C51" s="237">
        <v>45703</v>
      </c>
      <c r="D51" s="237" t="s">
        <v>805</v>
      </c>
      <c r="E51" s="237"/>
      <c r="F51" s="261">
        <v>162204.20000000001</v>
      </c>
      <c r="G51" s="201" t="s">
        <v>393</v>
      </c>
    </row>
    <row r="52" spans="1:7" ht="16.5" thickBot="1" x14ac:dyDescent="0.3">
      <c r="A52" s="236">
        <v>45778</v>
      </c>
      <c r="B52" s="201" t="s">
        <v>27</v>
      </c>
      <c r="C52" s="237">
        <v>45704</v>
      </c>
      <c r="D52" s="201" t="s">
        <v>806</v>
      </c>
      <c r="E52" s="203"/>
      <c r="F52" s="264">
        <v>26314.43</v>
      </c>
      <c r="G52" s="268" t="s">
        <v>887</v>
      </c>
    </row>
    <row r="53" spans="1:7" ht="16.5" thickBot="1" x14ac:dyDescent="0.3">
      <c r="A53" s="236">
        <v>45778</v>
      </c>
      <c r="B53" s="201" t="s">
        <v>27</v>
      </c>
      <c r="C53" s="237">
        <v>45705</v>
      </c>
      <c r="D53" s="201" t="s">
        <v>130</v>
      </c>
      <c r="E53" s="201"/>
      <c r="F53" s="264">
        <v>258834</v>
      </c>
      <c r="G53" s="204" t="s">
        <v>888</v>
      </c>
    </row>
    <row r="54" spans="1:7" ht="16.5" thickBot="1" x14ac:dyDescent="0.3">
      <c r="A54" s="200">
        <v>45779</v>
      </c>
      <c r="B54" s="201" t="s">
        <v>27</v>
      </c>
      <c r="C54" s="237">
        <v>45706</v>
      </c>
      <c r="D54" s="201" t="s">
        <v>130</v>
      </c>
      <c r="E54" s="201"/>
      <c r="F54" s="264">
        <v>90375</v>
      </c>
      <c r="G54" s="204" t="s">
        <v>889</v>
      </c>
    </row>
    <row r="55" spans="1:7" ht="16.5" thickBot="1" x14ac:dyDescent="0.3">
      <c r="A55" s="200">
        <v>45779</v>
      </c>
      <c r="B55" s="201" t="s">
        <v>27</v>
      </c>
      <c r="C55" s="237">
        <v>45707</v>
      </c>
      <c r="D55" s="201" t="s">
        <v>807</v>
      </c>
      <c r="E55" s="201"/>
      <c r="F55" s="264">
        <v>105000</v>
      </c>
      <c r="G55" s="204" t="s">
        <v>890</v>
      </c>
    </row>
    <row r="56" spans="1:7" ht="16.5" thickBot="1" x14ac:dyDescent="0.3">
      <c r="A56" s="200">
        <v>45779</v>
      </c>
      <c r="B56" s="201" t="s">
        <v>27</v>
      </c>
      <c r="C56" s="237">
        <v>45708</v>
      </c>
      <c r="D56" s="201" t="s">
        <v>808</v>
      </c>
      <c r="E56" s="201"/>
      <c r="F56" s="264">
        <v>50000</v>
      </c>
      <c r="G56" s="237" t="s">
        <v>891</v>
      </c>
    </row>
    <row r="57" spans="1:7" ht="16.5" thickBot="1" x14ac:dyDescent="0.3">
      <c r="A57" s="200">
        <v>45779</v>
      </c>
      <c r="B57" s="201" t="s">
        <v>27</v>
      </c>
      <c r="C57" s="237">
        <v>45709</v>
      </c>
      <c r="D57" s="242" t="s">
        <v>809</v>
      </c>
      <c r="E57" s="201"/>
      <c r="F57" s="264">
        <v>14250</v>
      </c>
      <c r="G57" s="204" t="s">
        <v>892</v>
      </c>
    </row>
    <row r="58" spans="1:7" ht="16.5" thickBot="1" x14ac:dyDescent="0.3">
      <c r="A58" s="200">
        <v>45779</v>
      </c>
      <c r="B58" s="201" t="s">
        <v>27</v>
      </c>
      <c r="C58" s="237">
        <v>45710</v>
      </c>
      <c r="D58" s="201" t="s">
        <v>611</v>
      </c>
      <c r="E58" s="201"/>
      <c r="F58" s="264">
        <v>14250</v>
      </c>
      <c r="G58" s="204" t="s">
        <v>892</v>
      </c>
    </row>
    <row r="59" spans="1:7" ht="16.5" thickBot="1" x14ac:dyDescent="0.3">
      <c r="A59" s="200">
        <v>45779</v>
      </c>
      <c r="B59" s="201" t="s">
        <v>27</v>
      </c>
      <c r="C59" s="237">
        <v>45711</v>
      </c>
      <c r="D59" s="201" t="s">
        <v>612</v>
      </c>
      <c r="E59" s="201"/>
      <c r="F59" s="264">
        <v>14250</v>
      </c>
      <c r="G59" s="204" t="s">
        <v>892</v>
      </c>
    </row>
    <row r="60" spans="1:7" ht="16.5" thickBot="1" x14ac:dyDescent="0.3">
      <c r="A60" s="200">
        <v>45779</v>
      </c>
      <c r="B60" s="201" t="s">
        <v>27</v>
      </c>
      <c r="C60" s="237">
        <v>45712</v>
      </c>
      <c r="D60" s="201" t="s">
        <v>810</v>
      </c>
      <c r="E60" s="201"/>
      <c r="F60" s="264">
        <v>14250</v>
      </c>
      <c r="G60" s="204" t="s">
        <v>892</v>
      </c>
    </row>
    <row r="61" spans="1:7" ht="16.5" thickBot="1" x14ac:dyDescent="0.3">
      <c r="A61" s="200">
        <v>45779</v>
      </c>
      <c r="B61" s="201" t="s">
        <v>27</v>
      </c>
      <c r="C61" s="237">
        <v>45713</v>
      </c>
      <c r="D61" s="201" t="s">
        <v>79</v>
      </c>
      <c r="E61" s="201"/>
      <c r="F61" s="264">
        <v>13300</v>
      </c>
      <c r="G61" s="204" t="s">
        <v>892</v>
      </c>
    </row>
    <row r="62" spans="1:7" ht="16.5" thickBot="1" x14ac:dyDescent="0.3">
      <c r="A62" s="200">
        <v>45779</v>
      </c>
      <c r="B62" s="201" t="s">
        <v>27</v>
      </c>
      <c r="C62" s="237">
        <v>45714</v>
      </c>
      <c r="D62" s="201" t="s">
        <v>811</v>
      </c>
      <c r="E62" s="201"/>
      <c r="F62" s="264">
        <v>39900</v>
      </c>
      <c r="G62" s="204" t="s">
        <v>893</v>
      </c>
    </row>
    <row r="63" spans="1:7" ht="16.5" thickBot="1" x14ac:dyDescent="0.3">
      <c r="A63" s="200">
        <v>45779</v>
      </c>
      <c r="B63" s="201" t="s">
        <v>27</v>
      </c>
      <c r="C63" s="237">
        <v>45715</v>
      </c>
      <c r="D63" s="201" t="s">
        <v>812</v>
      </c>
      <c r="E63" s="201"/>
      <c r="F63" s="264">
        <v>25200</v>
      </c>
      <c r="G63" s="204" t="s">
        <v>498</v>
      </c>
    </row>
    <row r="64" spans="1:7" ht="16.5" thickBot="1" x14ac:dyDescent="0.3">
      <c r="A64" s="200">
        <v>45789</v>
      </c>
      <c r="B64" s="201" t="s">
        <v>27</v>
      </c>
      <c r="C64" s="237">
        <v>45716</v>
      </c>
      <c r="D64" s="201" t="s">
        <v>302</v>
      </c>
      <c r="E64" s="201"/>
      <c r="F64" s="264">
        <v>55357.63</v>
      </c>
      <c r="G64" s="204" t="s">
        <v>897</v>
      </c>
    </row>
    <row r="65" spans="1:7" ht="16.5" thickBot="1" x14ac:dyDescent="0.3">
      <c r="A65" s="200">
        <v>45789</v>
      </c>
      <c r="B65" s="201" t="s">
        <v>27</v>
      </c>
      <c r="C65" s="237">
        <v>45717</v>
      </c>
      <c r="D65" s="201" t="s">
        <v>113</v>
      </c>
      <c r="E65" s="201"/>
      <c r="F65" s="264">
        <v>7600</v>
      </c>
      <c r="G65" s="204" t="s">
        <v>894</v>
      </c>
    </row>
    <row r="66" spans="1:7" ht="16.5" thickBot="1" x14ac:dyDescent="0.3">
      <c r="A66" s="200">
        <v>45789</v>
      </c>
      <c r="B66" s="201" t="s">
        <v>27</v>
      </c>
      <c r="C66" s="237">
        <v>45718</v>
      </c>
      <c r="D66" s="201" t="s">
        <v>115</v>
      </c>
      <c r="E66" s="201"/>
      <c r="F66" s="264">
        <v>9500</v>
      </c>
      <c r="G66" s="204" t="s">
        <v>894</v>
      </c>
    </row>
    <row r="67" spans="1:7" ht="16.5" thickBot="1" x14ac:dyDescent="0.3">
      <c r="A67" s="200">
        <v>45789</v>
      </c>
      <c r="B67" s="201" t="s">
        <v>27</v>
      </c>
      <c r="C67" s="237">
        <v>45719</v>
      </c>
      <c r="D67" s="201" t="s">
        <v>264</v>
      </c>
      <c r="E67" s="201"/>
      <c r="F67" s="264">
        <v>9500</v>
      </c>
      <c r="G67" s="204" t="s">
        <v>894</v>
      </c>
    </row>
    <row r="68" spans="1:7" ht="16.5" thickBot="1" x14ac:dyDescent="0.3">
      <c r="A68" s="200">
        <v>45789</v>
      </c>
      <c r="B68" s="201" t="s">
        <v>27</v>
      </c>
      <c r="C68" s="237">
        <v>45720</v>
      </c>
      <c r="D68" s="201" t="s">
        <v>813</v>
      </c>
      <c r="E68" s="201"/>
      <c r="F68" s="264">
        <v>35323.46</v>
      </c>
      <c r="G68" s="204" t="s">
        <v>323</v>
      </c>
    </row>
    <row r="69" spans="1:7" ht="16.5" thickBot="1" x14ac:dyDescent="0.3">
      <c r="A69" s="200">
        <v>45789</v>
      </c>
      <c r="B69" s="201" t="s">
        <v>27</v>
      </c>
      <c r="C69" s="237">
        <v>45721</v>
      </c>
      <c r="D69" s="201" t="s">
        <v>320</v>
      </c>
      <c r="E69" s="201"/>
      <c r="F69" s="264">
        <v>49557.79</v>
      </c>
      <c r="G69" s="204" t="s">
        <v>895</v>
      </c>
    </row>
    <row r="70" spans="1:7" ht="16.5" thickBot="1" x14ac:dyDescent="0.3">
      <c r="A70" s="200">
        <v>45789</v>
      </c>
      <c r="B70" s="201" t="s">
        <v>27</v>
      </c>
      <c r="C70" s="237">
        <v>45722</v>
      </c>
      <c r="D70" s="201" t="s">
        <v>302</v>
      </c>
      <c r="E70" s="201"/>
      <c r="F70" s="264">
        <v>73322.66</v>
      </c>
      <c r="G70" s="204" t="s">
        <v>896</v>
      </c>
    </row>
    <row r="71" spans="1:7" ht="16.5" thickBot="1" x14ac:dyDescent="0.3">
      <c r="A71" s="200">
        <v>45789</v>
      </c>
      <c r="B71" s="201" t="s">
        <v>27</v>
      </c>
      <c r="C71" s="237">
        <v>45723</v>
      </c>
      <c r="D71" s="244" t="s">
        <v>130</v>
      </c>
      <c r="E71" s="201"/>
      <c r="F71" s="264">
        <v>15000</v>
      </c>
      <c r="G71" s="204" t="s">
        <v>898</v>
      </c>
    </row>
    <row r="72" spans="1:7" ht="16.5" thickBot="1" x14ac:dyDescent="0.3">
      <c r="A72" s="200">
        <v>45790</v>
      </c>
      <c r="B72" s="201" t="s">
        <v>27</v>
      </c>
      <c r="C72" s="237">
        <v>45724</v>
      </c>
      <c r="D72" s="201" t="s">
        <v>814</v>
      </c>
      <c r="E72" s="201"/>
      <c r="F72" s="264">
        <v>1500</v>
      </c>
      <c r="G72" s="204" t="s">
        <v>899</v>
      </c>
    </row>
    <row r="73" spans="1:7" ht="16.5" thickBot="1" x14ac:dyDescent="0.3">
      <c r="A73" s="200">
        <v>45790</v>
      </c>
      <c r="B73" s="201" t="s">
        <v>27</v>
      </c>
      <c r="C73" s="237">
        <v>45725</v>
      </c>
      <c r="D73" s="201" t="s">
        <v>526</v>
      </c>
      <c r="E73" s="201"/>
      <c r="F73" s="264">
        <v>1500</v>
      </c>
      <c r="G73" s="204" t="s">
        <v>899</v>
      </c>
    </row>
    <row r="74" spans="1:7" ht="16.5" thickBot="1" x14ac:dyDescent="0.3">
      <c r="A74" s="200">
        <v>45790</v>
      </c>
      <c r="B74" s="201" t="s">
        <v>27</v>
      </c>
      <c r="C74" s="237">
        <v>45726</v>
      </c>
      <c r="D74" s="201" t="s">
        <v>528</v>
      </c>
      <c r="E74" s="201"/>
      <c r="F74" s="264">
        <v>1500</v>
      </c>
      <c r="G74" s="204" t="s">
        <v>899</v>
      </c>
    </row>
    <row r="75" spans="1:7" ht="16.5" thickBot="1" x14ac:dyDescent="0.3">
      <c r="A75" s="200">
        <v>45790</v>
      </c>
      <c r="B75" s="201" t="s">
        <v>27</v>
      </c>
      <c r="C75" s="237">
        <v>45727</v>
      </c>
      <c r="D75" s="201" t="s">
        <v>633</v>
      </c>
      <c r="E75" s="201"/>
      <c r="F75" s="264">
        <v>1500</v>
      </c>
      <c r="G75" s="204" t="s">
        <v>899</v>
      </c>
    </row>
    <row r="76" spans="1:7" ht="16.5" thickBot="1" x14ac:dyDescent="0.3">
      <c r="A76" s="200">
        <v>45790</v>
      </c>
      <c r="B76" s="201" t="s">
        <v>27</v>
      </c>
      <c r="C76" s="237">
        <v>45728</v>
      </c>
      <c r="D76" s="201" t="s">
        <v>646</v>
      </c>
      <c r="E76" s="201"/>
      <c r="F76" s="264">
        <v>1500</v>
      </c>
      <c r="G76" s="204" t="s">
        <v>899</v>
      </c>
    </row>
    <row r="77" spans="1:7" ht="16.5" thickBot="1" x14ac:dyDescent="0.3">
      <c r="A77" s="200">
        <v>45790</v>
      </c>
      <c r="B77" s="201" t="s">
        <v>27</v>
      </c>
      <c r="C77" s="237">
        <v>45729</v>
      </c>
      <c r="D77" s="201" t="s">
        <v>641</v>
      </c>
      <c r="E77" s="201"/>
      <c r="F77" s="264">
        <v>1500</v>
      </c>
      <c r="G77" s="204" t="s">
        <v>899</v>
      </c>
    </row>
    <row r="78" spans="1:7" ht="16.5" thickBot="1" x14ac:dyDescent="0.3">
      <c r="A78" s="200">
        <v>45790</v>
      </c>
      <c r="B78" s="201" t="s">
        <v>27</v>
      </c>
      <c r="C78" s="237">
        <v>45730</v>
      </c>
      <c r="D78" s="201" t="s">
        <v>815</v>
      </c>
      <c r="E78" s="201"/>
      <c r="F78" s="264">
        <v>1500</v>
      </c>
      <c r="G78" s="204" t="s">
        <v>899</v>
      </c>
    </row>
    <row r="79" spans="1:7" ht="16.5" thickBot="1" x14ac:dyDescent="0.3">
      <c r="A79" s="200">
        <v>45790</v>
      </c>
      <c r="B79" s="201" t="s">
        <v>27</v>
      </c>
      <c r="C79" s="237">
        <v>45731</v>
      </c>
      <c r="D79" s="201" t="s">
        <v>642</v>
      </c>
      <c r="E79" s="201"/>
      <c r="F79" s="264">
        <v>1500</v>
      </c>
      <c r="G79" s="204" t="s">
        <v>899</v>
      </c>
    </row>
    <row r="80" spans="1:7" ht="16.5" thickBot="1" x14ac:dyDescent="0.3">
      <c r="A80" s="200">
        <v>45790</v>
      </c>
      <c r="B80" s="201" t="s">
        <v>27</v>
      </c>
      <c r="C80" s="237">
        <v>45732</v>
      </c>
      <c r="D80" s="201" t="s">
        <v>816</v>
      </c>
      <c r="E80" s="201"/>
      <c r="F80" s="264">
        <v>1500</v>
      </c>
      <c r="G80" s="204" t="s">
        <v>899</v>
      </c>
    </row>
    <row r="81" spans="1:7" ht="16.5" thickBot="1" x14ac:dyDescent="0.3">
      <c r="A81" s="200">
        <v>45790</v>
      </c>
      <c r="B81" s="201" t="s">
        <v>27</v>
      </c>
      <c r="C81" s="237">
        <v>45733</v>
      </c>
      <c r="D81" s="201" t="s">
        <v>817</v>
      </c>
      <c r="E81" s="201"/>
      <c r="F81" s="264">
        <v>1500</v>
      </c>
      <c r="G81" s="204" t="s">
        <v>899</v>
      </c>
    </row>
    <row r="82" spans="1:7" ht="16.5" thickBot="1" x14ac:dyDescent="0.3">
      <c r="A82" s="200">
        <v>45790</v>
      </c>
      <c r="B82" s="201" t="s">
        <v>27</v>
      </c>
      <c r="C82" s="237">
        <v>45734</v>
      </c>
      <c r="D82" s="201" t="s">
        <v>818</v>
      </c>
      <c r="E82" s="201"/>
      <c r="F82" s="264">
        <v>1200</v>
      </c>
      <c r="G82" s="204" t="s">
        <v>899</v>
      </c>
    </row>
    <row r="83" spans="1:7" ht="16.5" thickBot="1" x14ac:dyDescent="0.3">
      <c r="A83" s="200">
        <v>45790</v>
      </c>
      <c r="B83" s="201" t="s">
        <v>27</v>
      </c>
      <c r="C83" s="237">
        <v>45735</v>
      </c>
      <c r="D83" s="201" t="s">
        <v>819</v>
      </c>
      <c r="E83" s="201"/>
      <c r="F83" s="264">
        <v>1200</v>
      </c>
      <c r="G83" s="204" t="s">
        <v>899</v>
      </c>
    </row>
    <row r="84" spans="1:7" ht="16.5" thickBot="1" x14ac:dyDescent="0.3">
      <c r="A84" s="200">
        <v>45790</v>
      </c>
      <c r="B84" s="201" t="s">
        <v>27</v>
      </c>
      <c r="C84" s="237">
        <v>45736</v>
      </c>
      <c r="D84" s="201" t="s">
        <v>820</v>
      </c>
      <c r="E84" s="201"/>
      <c r="F84" s="264">
        <v>1500</v>
      </c>
      <c r="G84" s="204" t="s">
        <v>899</v>
      </c>
    </row>
    <row r="85" spans="1:7" ht="16.5" thickBot="1" x14ac:dyDescent="0.3">
      <c r="A85" s="200">
        <v>45791</v>
      </c>
      <c r="B85" s="201" t="s">
        <v>27</v>
      </c>
      <c r="C85" s="237">
        <v>45737</v>
      </c>
      <c r="D85" s="201" t="s">
        <v>320</v>
      </c>
      <c r="E85" s="201"/>
      <c r="F85" s="264">
        <v>4770.13</v>
      </c>
      <c r="G85" s="204" t="s">
        <v>900</v>
      </c>
    </row>
    <row r="86" spans="1:7" ht="16.5" thickBot="1" x14ac:dyDescent="0.3">
      <c r="A86" s="200">
        <v>45796</v>
      </c>
      <c r="B86" s="201" t="s">
        <v>27</v>
      </c>
      <c r="C86" s="237">
        <v>45738</v>
      </c>
      <c r="D86" s="201" t="s">
        <v>821</v>
      </c>
      <c r="E86" s="201"/>
      <c r="F86" s="264">
        <v>0</v>
      </c>
      <c r="G86" s="204" t="s">
        <v>102</v>
      </c>
    </row>
    <row r="87" spans="1:7" ht="16.5" thickBot="1" x14ac:dyDescent="0.3">
      <c r="A87" s="200">
        <v>45797</v>
      </c>
      <c r="B87" s="201" t="s">
        <v>27</v>
      </c>
      <c r="C87" s="237">
        <v>45739</v>
      </c>
      <c r="D87" s="201" t="s">
        <v>822</v>
      </c>
      <c r="E87" s="201"/>
      <c r="F87" s="264">
        <v>5000</v>
      </c>
      <c r="G87" s="204" t="s">
        <v>714</v>
      </c>
    </row>
    <row r="88" spans="1:7" ht="16.5" thickBot="1" x14ac:dyDescent="0.3">
      <c r="A88" s="200">
        <v>45798</v>
      </c>
      <c r="B88" s="201" t="s">
        <v>27</v>
      </c>
      <c r="C88" s="237">
        <v>45740</v>
      </c>
      <c r="D88" s="201" t="s">
        <v>327</v>
      </c>
      <c r="E88" s="201"/>
      <c r="F88" s="264">
        <v>8500</v>
      </c>
      <c r="G88" s="204" t="s">
        <v>901</v>
      </c>
    </row>
    <row r="89" spans="1:7" ht="16.5" thickBot="1" x14ac:dyDescent="0.3">
      <c r="A89" s="200">
        <v>45798</v>
      </c>
      <c r="B89" s="201" t="s">
        <v>27</v>
      </c>
      <c r="C89" s="237">
        <v>45741</v>
      </c>
      <c r="D89" s="201" t="s">
        <v>636</v>
      </c>
      <c r="E89" s="201"/>
      <c r="F89" s="264">
        <v>8500</v>
      </c>
      <c r="G89" s="204" t="s">
        <v>901</v>
      </c>
    </row>
    <row r="90" spans="1:7" ht="16.5" thickBot="1" x14ac:dyDescent="0.3">
      <c r="A90" s="200">
        <v>45798</v>
      </c>
      <c r="B90" s="201" t="s">
        <v>27</v>
      </c>
      <c r="C90" s="237">
        <v>45742</v>
      </c>
      <c r="D90" s="201" t="s">
        <v>101</v>
      </c>
      <c r="E90" s="201"/>
      <c r="F90" s="264">
        <v>8500</v>
      </c>
      <c r="G90" s="204" t="s">
        <v>901</v>
      </c>
    </row>
    <row r="91" spans="1:7" ht="16.5" thickBot="1" x14ac:dyDescent="0.3">
      <c r="A91" s="200">
        <v>45798</v>
      </c>
      <c r="B91" s="201" t="s">
        <v>27</v>
      </c>
      <c r="C91" s="237">
        <v>45743</v>
      </c>
      <c r="D91" s="201" t="s">
        <v>518</v>
      </c>
      <c r="E91" s="201"/>
      <c r="F91" s="264">
        <v>8500</v>
      </c>
      <c r="G91" s="204" t="s">
        <v>901</v>
      </c>
    </row>
    <row r="92" spans="1:7" ht="16.5" thickBot="1" x14ac:dyDescent="0.3">
      <c r="A92" s="200">
        <v>45798</v>
      </c>
      <c r="B92" s="201" t="s">
        <v>27</v>
      </c>
      <c r="C92" s="237">
        <v>45744</v>
      </c>
      <c r="D92" s="201" t="s">
        <v>823</v>
      </c>
      <c r="E92" s="201"/>
      <c r="F92" s="264">
        <v>8500</v>
      </c>
      <c r="G92" s="204" t="s">
        <v>901</v>
      </c>
    </row>
    <row r="93" spans="1:7" ht="16.5" thickBot="1" x14ac:dyDescent="0.3">
      <c r="A93" s="200">
        <v>45798</v>
      </c>
      <c r="B93" s="201" t="s">
        <v>27</v>
      </c>
      <c r="C93" s="237">
        <v>45745</v>
      </c>
      <c r="D93" s="201" t="s">
        <v>824</v>
      </c>
      <c r="E93" s="201"/>
      <c r="F93" s="264">
        <v>8500</v>
      </c>
      <c r="G93" s="204" t="s">
        <v>901</v>
      </c>
    </row>
    <row r="94" spans="1:7" ht="16.5" thickBot="1" x14ac:dyDescent="0.3">
      <c r="A94" s="200">
        <v>45798</v>
      </c>
      <c r="B94" s="201" t="s">
        <v>27</v>
      </c>
      <c r="C94" s="237">
        <v>45746</v>
      </c>
      <c r="D94" s="201" t="s">
        <v>825</v>
      </c>
      <c r="E94" s="201"/>
      <c r="F94" s="264">
        <v>8500</v>
      </c>
      <c r="G94" s="204" t="s">
        <v>901</v>
      </c>
    </row>
    <row r="95" spans="1:7" ht="16.5" thickBot="1" x14ac:dyDescent="0.3">
      <c r="A95" s="200">
        <v>45798</v>
      </c>
      <c r="B95" s="201" t="s">
        <v>27</v>
      </c>
      <c r="C95" s="237">
        <v>45747</v>
      </c>
      <c r="D95" s="201" t="s">
        <v>111</v>
      </c>
      <c r="E95" s="201"/>
      <c r="F95" s="264">
        <v>8500</v>
      </c>
      <c r="G95" s="204" t="s">
        <v>901</v>
      </c>
    </row>
    <row r="96" spans="1:7" ht="16.5" thickBot="1" x14ac:dyDescent="0.3">
      <c r="A96" s="200">
        <v>45798</v>
      </c>
      <c r="B96" s="201" t="s">
        <v>27</v>
      </c>
      <c r="C96" s="237">
        <v>45748</v>
      </c>
      <c r="D96" s="201" t="s">
        <v>826</v>
      </c>
      <c r="E96" s="201"/>
      <c r="F96" s="264">
        <v>8500</v>
      </c>
      <c r="G96" s="204" t="s">
        <v>901</v>
      </c>
    </row>
    <row r="97" spans="1:7" ht="16.5" thickBot="1" x14ac:dyDescent="0.3">
      <c r="A97" s="200">
        <v>45798</v>
      </c>
      <c r="B97" s="201" t="s">
        <v>27</v>
      </c>
      <c r="C97" s="237">
        <v>45749</v>
      </c>
      <c r="D97" s="201" t="s">
        <v>827</v>
      </c>
      <c r="E97" s="201"/>
      <c r="F97" s="264">
        <v>8500</v>
      </c>
      <c r="G97" s="204" t="s">
        <v>901</v>
      </c>
    </row>
    <row r="98" spans="1:7" ht="16.5" thickBot="1" x14ac:dyDescent="0.3">
      <c r="A98" s="200">
        <v>45798</v>
      </c>
      <c r="B98" s="201" t="s">
        <v>27</v>
      </c>
      <c r="C98" s="237">
        <v>45750</v>
      </c>
      <c r="D98" s="201" t="s">
        <v>522</v>
      </c>
      <c r="E98" s="201"/>
      <c r="F98" s="264">
        <v>8500</v>
      </c>
      <c r="G98" s="204" t="s">
        <v>901</v>
      </c>
    </row>
    <row r="99" spans="1:7" ht="16.5" thickBot="1" x14ac:dyDescent="0.3">
      <c r="A99" s="200">
        <v>45798</v>
      </c>
      <c r="B99" s="201" t="s">
        <v>27</v>
      </c>
      <c r="C99" s="237">
        <v>45751</v>
      </c>
      <c r="D99" s="201" t="s">
        <v>639</v>
      </c>
      <c r="E99" s="201"/>
      <c r="F99" s="264">
        <v>8500</v>
      </c>
      <c r="G99" s="204" t="s">
        <v>901</v>
      </c>
    </row>
    <row r="100" spans="1:7" ht="16.5" thickBot="1" x14ac:dyDescent="0.3">
      <c r="A100" s="200">
        <v>45798</v>
      </c>
      <c r="B100" s="201" t="s">
        <v>27</v>
      </c>
      <c r="C100" s="237">
        <v>45752</v>
      </c>
      <c r="D100" s="201" t="s">
        <v>824</v>
      </c>
      <c r="E100" s="201"/>
      <c r="F100" s="264">
        <v>3000</v>
      </c>
      <c r="G100" s="204" t="s">
        <v>902</v>
      </c>
    </row>
    <row r="101" spans="1:7" ht="16.5" thickBot="1" x14ac:dyDescent="0.3">
      <c r="A101" s="200">
        <v>45798</v>
      </c>
      <c r="B101" s="201" t="s">
        <v>27</v>
      </c>
      <c r="C101" s="237">
        <v>45753</v>
      </c>
      <c r="D101" s="201" t="s">
        <v>111</v>
      </c>
      <c r="E101" s="201"/>
      <c r="F101" s="264">
        <v>3000</v>
      </c>
      <c r="G101" s="204" t="s">
        <v>902</v>
      </c>
    </row>
    <row r="102" spans="1:7" ht="16.5" thickBot="1" x14ac:dyDescent="0.3">
      <c r="A102" s="200">
        <v>45798</v>
      </c>
      <c r="B102" s="201" t="s">
        <v>27</v>
      </c>
      <c r="C102" s="237">
        <v>45754</v>
      </c>
      <c r="D102" s="201" t="s">
        <v>825</v>
      </c>
      <c r="E102" s="201"/>
      <c r="F102" s="264">
        <v>3000</v>
      </c>
      <c r="G102" s="204" t="s">
        <v>902</v>
      </c>
    </row>
    <row r="103" spans="1:7" ht="16.5" thickBot="1" x14ac:dyDescent="0.3">
      <c r="A103" s="200">
        <v>45798</v>
      </c>
      <c r="B103" s="201" t="s">
        <v>27</v>
      </c>
      <c r="C103" s="237">
        <v>45755</v>
      </c>
      <c r="D103" s="201" t="s">
        <v>648</v>
      </c>
      <c r="E103" s="201"/>
      <c r="F103" s="264">
        <v>18000</v>
      </c>
      <c r="G103" s="204" t="s">
        <v>903</v>
      </c>
    </row>
    <row r="104" spans="1:7" ht="16.5" thickBot="1" x14ac:dyDescent="0.3">
      <c r="A104" s="200">
        <v>45798</v>
      </c>
      <c r="B104" s="201" t="s">
        <v>27</v>
      </c>
      <c r="C104" s="237">
        <v>45756</v>
      </c>
      <c r="D104" s="201" t="s">
        <v>828</v>
      </c>
      <c r="E104" s="201"/>
      <c r="F104" s="264">
        <v>15000</v>
      </c>
      <c r="G104" s="204" t="s">
        <v>904</v>
      </c>
    </row>
    <row r="105" spans="1:7" ht="16.5" thickBot="1" x14ac:dyDescent="0.3">
      <c r="A105" s="200">
        <v>45798</v>
      </c>
      <c r="B105" s="201" t="s">
        <v>27</v>
      </c>
      <c r="C105" s="237">
        <v>45757</v>
      </c>
      <c r="D105" s="201" t="s">
        <v>829</v>
      </c>
      <c r="E105" s="201"/>
      <c r="F105" s="264">
        <v>14000</v>
      </c>
      <c r="G105" s="204" t="s">
        <v>905</v>
      </c>
    </row>
    <row r="106" spans="1:7" ht="16.5" thickBot="1" x14ac:dyDescent="0.3">
      <c r="A106" s="200">
        <v>45798</v>
      </c>
      <c r="B106" s="201" t="s">
        <v>27</v>
      </c>
      <c r="C106" s="237">
        <v>45758</v>
      </c>
      <c r="D106" s="201" t="s">
        <v>528</v>
      </c>
      <c r="E106" s="201"/>
      <c r="F106" s="264">
        <v>14000</v>
      </c>
      <c r="G106" s="204" t="s">
        <v>906</v>
      </c>
    </row>
    <row r="107" spans="1:7" ht="16.5" thickBot="1" x14ac:dyDescent="0.3">
      <c r="A107" s="200">
        <v>45798</v>
      </c>
      <c r="B107" s="201" t="s">
        <v>27</v>
      </c>
      <c r="C107" s="237">
        <v>45759</v>
      </c>
      <c r="D107" s="201" t="s">
        <v>816</v>
      </c>
      <c r="E107" s="201"/>
      <c r="F107" s="264">
        <v>15000</v>
      </c>
      <c r="G107" s="204" t="s">
        <v>907</v>
      </c>
    </row>
    <row r="108" spans="1:7" ht="16.5" thickBot="1" x14ac:dyDescent="0.3">
      <c r="A108" s="200">
        <v>45798</v>
      </c>
      <c r="B108" s="201" t="s">
        <v>27</v>
      </c>
      <c r="C108" s="237">
        <v>45760</v>
      </c>
      <c r="D108" s="201" t="s">
        <v>526</v>
      </c>
      <c r="E108" s="201"/>
      <c r="F108" s="264">
        <v>15000</v>
      </c>
      <c r="G108" s="204" t="s">
        <v>908</v>
      </c>
    </row>
    <row r="109" spans="1:7" ht="16.5" thickBot="1" x14ac:dyDescent="0.3">
      <c r="A109" s="200">
        <v>45798</v>
      </c>
      <c r="B109" s="201" t="s">
        <v>27</v>
      </c>
      <c r="C109" s="237">
        <v>45761</v>
      </c>
      <c r="D109" s="201" t="s">
        <v>183</v>
      </c>
      <c r="E109" s="201"/>
      <c r="F109" s="264">
        <v>10200.959999999999</v>
      </c>
      <c r="G109" s="204" t="s">
        <v>909</v>
      </c>
    </row>
    <row r="110" spans="1:7" ht="16.5" thickBot="1" x14ac:dyDescent="0.3">
      <c r="A110" s="200">
        <v>45798</v>
      </c>
      <c r="B110" s="201" t="s">
        <v>27</v>
      </c>
      <c r="C110" s="237">
        <v>45762</v>
      </c>
      <c r="D110" s="201" t="s">
        <v>833</v>
      </c>
      <c r="E110" s="201"/>
      <c r="F110" s="264">
        <v>30000</v>
      </c>
      <c r="G110" s="204" t="s">
        <v>910</v>
      </c>
    </row>
    <row r="111" spans="1:7" ht="16.5" thickBot="1" x14ac:dyDescent="0.3">
      <c r="A111" s="200">
        <v>45798</v>
      </c>
      <c r="B111" s="201" t="s">
        <v>27</v>
      </c>
      <c r="C111" s="237">
        <v>45763</v>
      </c>
      <c r="D111" s="201" t="s">
        <v>190</v>
      </c>
      <c r="E111" s="201"/>
      <c r="F111" s="264">
        <v>35000</v>
      </c>
      <c r="G111" s="204" t="s">
        <v>911</v>
      </c>
    </row>
    <row r="112" spans="1:7" ht="16.5" thickBot="1" x14ac:dyDescent="0.3">
      <c r="A112" s="200">
        <v>45798</v>
      </c>
      <c r="B112" s="201" t="s">
        <v>27</v>
      </c>
      <c r="C112" s="237">
        <v>45764</v>
      </c>
      <c r="D112" s="201" t="s">
        <v>178</v>
      </c>
      <c r="E112" s="201"/>
      <c r="F112" s="264">
        <v>22000</v>
      </c>
      <c r="G112" s="204" t="s">
        <v>912</v>
      </c>
    </row>
    <row r="113" spans="1:7" ht="16.5" thickBot="1" x14ac:dyDescent="0.3">
      <c r="A113" s="200">
        <v>45798</v>
      </c>
      <c r="B113" s="201" t="s">
        <v>27</v>
      </c>
      <c r="C113" s="237">
        <v>45765</v>
      </c>
      <c r="D113" s="201" t="s">
        <v>814</v>
      </c>
      <c r="E113" s="201"/>
      <c r="F113" s="264">
        <v>14000</v>
      </c>
      <c r="G113" s="204" t="s">
        <v>913</v>
      </c>
    </row>
    <row r="114" spans="1:7" ht="16.5" thickBot="1" x14ac:dyDescent="0.3">
      <c r="A114" s="200">
        <v>45798</v>
      </c>
      <c r="B114" s="201" t="s">
        <v>27</v>
      </c>
      <c r="C114" s="237">
        <v>45766</v>
      </c>
      <c r="D114" s="201" t="s">
        <v>532</v>
      </c>
      <c r="E114" s="201"/>
      <c r="F114" s="264">
        <v>20000</v>
      </c>
      <c r="G114" s="204" t="s">
        <v>914</v>
      </c>
    </row>
    <row r="115" spans="1:7" ht="16.5" thickBot="1" x14ac:dyDescent="0.3">
      <c r="A115" s="200">
        <v>45798</v>
      </c>
      <c r="B115" s="201" t="s">
        <v>27</v>
      </c>
      <c r="C115" s="237">
        <v>45767</v>
      </c>
      <c r="D115" s="201" t="s">
        <v>817</v>
      </c>
      <c r="E115" s="201"/>
      <c r="F115" s="264">
        <v>14000</v>
      </c>
      <c r="G115" s="204" t="s">
        <v>915</v>
      </c>
    </row>
    <row r="116" spans="1:7" ht="16.5" thickBot="1" x14ac:dyDescent="0.3">
      <c r="A116" s="200">
        <v>45798</v>
      </c>
      <c r="B116" s="201" t="s">
        <v>27</v>
      </c>
      <c r="C116" s="237">
        <v>45768</v>
      </c>
      <c r="D116" s="201" t="s">
        <v>818</v>
      </c>
      <c r="E116" s="201"/>
      <c r="F116" s="264">
        <v>20000</v>
      </c>
      <c r="G116" s="204" t="s">
        <v>916</v>
      </c>
    </row>
    <row r="117" spans="1:7" ht="16.5" thickBot="1" x14ac:dyDescent="0.3">
      <c r="A117" s="200">
        <v>45798</v>
      </c>
      <c r="B117" s="201" t="s">
        <v>27</v>
      </c>
      <c r="C117" s="237">
        <v>45769</v>
      </c>
      <c r="D117" s="201" t="s">
        <v>646</v>
      </c>
      <c r="E117" s="201"/>
      <c r="F117" s="264">
        <v>14000</v>
      </c>
      <c r="G117" s="204" t="s">
        <v>917</v>
      </c>
    </row>
    <row r="118" spans="1:7" ht="16.5" thickBot="1" x14ac:dyDescent="0.3">
      <c r="A118" s="200">
        <v>45798</v>
      </c>
      <c r="B118" s="201" t="s">
        <v>27</v>
      </c>
      <c r="C118" s="237">
        <v>45770</v>
      </c>
      <c r="D118" s="201" t="s">
        <v>643</v>
      </c>
      <c r="E118" s="201"/>
      <c r="F118" s="264">
        <v>30000</v>
      </c>
      <c r="G118" s="204" t="s">
        <v>918</v>
      </c>
    </row>
    <row r="119" spans="1:7" ht="16.5" thickBot="1" x14ac:dyDescent="0.3">
      <c r="A119" s="200">
        <v>45798</v>
      </c>
      <c r="B119" s="201" t="s">
        <v>27</v>
      </c>
      <c r="C119" s="237">
        <v>45771</v>
      </c>
      <c r="D119" s="201" t="s">
        <v>834</v>
      </c>
      <c r="E119" s="201"/>
      <c r="F119" s="264">
        <v>9066.61</v>
      </c>
      <c r="G119" s="204" t="s">
        <v>919</v>
      </c>
    </row>
    <row r="120" spans="1:7" ht="16.5" thickBot="1" x14ac:dyDescent="0.3">
      <c r="A120" s="200">
        <v>45798</v>
      </c>
      <c r="B120" s="201" t="s">
        <v>27</v>
      </c>
      <c r="C120" s="237">
        <v>45772</v>
      </c>
      <c r="D120" s="201" t="s">
        <v>835</v>
      </c>
      <c r="E120" s="201"/>
      <c r="F120" s="264">
        <v>12666.65</v>
      </c>
      <c r="G120" s="204" t="s">
        <v>920</v>
      </c>
    </row>
    <row r="121" spans="1:7" ht="16.5" thickBot="1" x14ac:dyDescent="0.3">
      <c r="A121" s="200">
        <v>45798</v>
      </c>
      <c r="B121" s="201" t="s">
        <v>27</v>
      </c>
      <c r="C121" s="237">
        <v>45773</v>
      </c>
      <c r="D121" s="201" t="s">
        <v>836</v>
      </c>
      <c r="E121" s="201"/>
      <c r="F121" s="264">
        <v>9066.61</v>
      </c>
      <c r="G121" s="204" t="s">
        <v>921</v>
      </c>
    </row>
    <row r="122" spans="1:7" ht="16.5" thickBot="1" x14ac:dyDescent="0.3">
      <c r="A122" s="200">
        <v>45798</v>
      </c>
      <c r="B122" s="201" t="s">
        <v>27</v>
      </c>
      <c r="C122" s="237">
        <v>45774</v>
      </c>
      <c r="D122" s="201" t="s">
        <v>837</v>
      </c>
      <c r="E122" s="201"/>
      <c r="F122" s="264">
        <v>9333.32</v>
      </c>
      <c r="G122" s="204" t="s">
        <v>922</v>
      </c>
    </row>
    <row r="123" spans="1:7" ht="16.5" thickBot="1" x14ac:dyDescent="0.3">
      <c r="A123" s="200">
        <v>45798</v>
      </c>
      <c r="B123" s="201" t="s">
        <v>27</v>
      </c>
      <c r="C123" s="237">
        <v>45775</v>
      </c>
      <c r="D123" s="201" t="s">
        <v>838</v>
      </c>
      <c r="E123" s="201"/>
      <c r="F123" s="264">
        <v>6666.66</v>
      </c>
      <c r="G123" s="204" t="s">
        <v>923</v>
      </c>
    </row>
    <row r="124" spans="1:7" ht="16.5" thickBot="1" x14ac:dyDescent="0.3">
      <c r="A124" s="200">
        <v>45798</v>
      </c>
      <c r="B124" s="201" t="s">
        <v>27</v>
      </c>
      <c r="C124" s="237">
        <v>45776</v>
      </c>
      <c r="D124" s="201" t="s">
        <v>808</v>
      </c>
      <c r="E124" s="201"/>
      <c r="F124" s="264">
        <v>40000</v>
      </c>
      <c r="G124" s="204" t="s">
        <v>924</v>
      </c>
    </row>
    <row r="125" spans="1:7" ht="16.5" thickBot="1" x14ac:dyDescent="0.3">
      <c r="A125" s="200">
        <v>45798</v>
      </c>
      <c r="B125" s="201" t="s">
        <v>27</v>
      </c>
      <c r="C125" s="237">
        <v>45777</v>
      </c>
      <c r="D125" s="201" t="s">
        <v>633</v>
      </c>
      <c r="E125" s="201"/>
      <c r="F125" s="264">
        <v>14000</v>
      </c>
      <c r="G125" s="204" t="s">
        <v>925</v>
      </c>
    </row>
    <row r="126" spans="1:7" ht="16.5" thickBot="1" x14ac:dyDescent="0.3">
      <c r="A126" s="200">
        <v>45798</v>
      </c>
      <c r="B126" s="201" t="s">
        <v>27</v>
      </c>
      <c r="C126" s="237">
        <v>45778</v>
      </c>
      <c r="D126" s="201" t="s">
        <v>527</v>
      </c>
      <c r="E126" s="201"/>
      <c r="F126" s="264">
        <v>14000</v>
      </c>
      <c r="G126" s="204" t="s">
        <v>926</v>
      </c>
    </row>
    <row r="127" spans="1:7" ht="16.5" thickBot="1" x14ac:dyDescent="0.3">
      <c r="A127" s="200">
        <v>45798</v>
      </c>
      <c r="B127" s="201" t="s">
        <v>27</v>
      </c>
      <c r="C127" s="237">
        <v>45779</v>
      </c>
      <c r="D127" s="201" t="s">
        <v>839</v>
      </c>
      <c r="E127" s="201"/>
      <c r="F127" s="264">
        <v>25000</v>
      </c>
      <c r="G127" s="204" t="s">
        <v>927</v>
      </c>
    </row>
    <row r="128" spans="1:7" ht="16.5" thickBot="1" x14ac:dyDescent="0.3">
      <c r="A128" s="200">
        <v>45798</v>
      </c>
      <c r="B128" s="201" t="s">
        <v>27</v>
      </c>
      <c r="C128" s="237">
        <v>45780</v>
      </c>
      <c r="D128" s="201" t="s">
        <v>641</v>
      </c>
      <c r="E128" s="201"/>
      <c r="F128" s="264">
        <v>14000</v>
      </c>
      <c r="G128" s="204" t="s">
        <v>928</v>
      </c>
    </row>
    <row r="129" spans="1:7" ht="16.5" thickBot="1" x14ac:dyDescent="0.3">
      <c r="A129" s="200">
        <v>45798</v>
      </c>
      <c r="B129" s="201" t="s">
        <v>27</v>
      </c>
      <c r="C129" s="237">
        <v>45781</v>
      </c>
      <c r="D129" s="201" t="s">
        <v>103</v>
      </c>
      <c r="E129" s="201"/>
      <c r="F129" s="264">
        <v>10200.959999999999</v>
      </c>
      <c r="G129" s="204" t="s">
        <v>929</v>
      </c>
    </row>
    <row r="130" spans="1:7" ht="16.5" thickBot="1" x14ac:dyDescent="0.3">
      <c r="A130" s="200">
        <v>45798</v>
      </c>
      <c r="B130" s="201" t="s">
        <v>27</v>
      </c>
      <c r="C130" s="237">
        <v>45782</v>
      </c>
      <c r="D130" s="201" t="s">
        <v>204</v>
      </c>
      <c r="E130" s="201"/>
      <c r="F130" s="264">
        <v>50000</v>
      </c>
      <c r="G130" s="204" t="s">
        <v>930</v>
      </c>
    </row>
    <row r="131" spans="1:7" ht="16.5" thickBot="1" x14ac:dyDescent="0.3">
      <c r="A131" s="200">
        <v>45798</v>
      </c>
      <c r="B131" s="201" t="s">
        <v>27</v>
      </c>
      <c r="C131" s="237">
        <v>45783</v>
      </c>
      <c r="D131" s="201" t="s">
        <v>840</v>
      </c>
      <c r="E131" s="201"/>
      <c r="F131" s="264">
        <v>20000</v>
      </c>
      <c r="G131" s="204" t="s">
        <v>931</v>
      </c>
    </row>
    <row r="132" spans="1:7" ht="16.5" thickBot="1" x14ac:dyDescent="0.3">
      <c r="A132" s="200">
        <v>45798</v>
      </c>
      <c r="B132" s="201" t="s">
        <v>27</v>
      </c>
      <c r="C132" s="237">
        <v>45784</v>
      </c>
      <c r="D132" s="201" t="s">
        <v>642</v>
      </c>
      <c r="E132" s="201"/>
      <c r="F132" s="264">
        <v>14000</v>
      </c>
      <c r="G132" s="204" t="s">
        <v>932</v>
      </c>
    </row>
    <row r="133" spans="1:7" ht="16.5" thickBot="1" x14ac:dyDescent="0.3">
      <c r="A133" s="200">
        <v>45798</v>
      </c>
      <c r="B133" s="201" t="s">
        <v>27</v>
      </c>
      <c r="C133" s="237">
        <v>45785</v>
      </c>
      <c r="D133" s="201" t="s">
        <v>162</v>
      </c>
      <c r="E133" s="201"/>
      <c r="F133" s="264">
        <v>75000</v>
      </c>
      <c r="G133" s="204" t="s">
        <v>933</v>
      </c>
    </row>
    <row r="134" spans="1:7" ht="16.5" thickBot="1" x14ac:dyDescent="0.3">
      <c r="A134" s="200">
        <v>45798</v>
      </c>
      <c r="B134" s="201" t="s">
        <v>27</v>
      </c>
      <c r="C134" s="237">
        <v>45786</v>
      </c>
      <c r="D134" s="201" t="s">
        <v>841</v>
      </c>
      <c r="E134" s="201"/>
      <c r="F134" s="264">
        <v>18000</v>
      </c>
      <c r="G134" s="204" t="s">
        <v>934</v>
      </c>
    </row>
    <row r="135" spans="1:7" ht="16.5" thickBot="1" x14ac:dyDescent="0.3">
      <c r="A135" s="200">
        <v>45798</v>
      </c>
      <c r="B135" s="201" t="s">
        <v>27</v>
      </c>
      <c r="C135" s="237">
        <v>45787</v>
      </c>
      <c r="D135" s="201" t="s">
        <v>820</v>
      </c>
      <c r="E135" s="201"/>
      <c r="F135" s="264">
        <v>22000</v>
      </c>
      <c r="G135" s="204" t="s">
        <v>935</v>
      </c>
    </row>
    <row r="136" spans="1:7" ht="16.5" thickBot="1" x14ac:dyDescent="0.3">
      <c r="A136" s="200">
        <v>45799</v>
      </c>
      <c r="B136" s="201" t="s">
        <v>27</v>
      </c>
      <c r="C136" s="237">
        <v>45788</v>
      </c>
      <c r="D136" s="201" t="s">
        <v>842</v>
      </c>
      <c r="E136" s="201"/>
      <c r="F136" s="264">
        <v>10000</v>
      </c>
      <c r="G136" s="204" t="s">
        <v>714</v>
      </c>
    </row>
    <row r="137" spans="1:7" ht="16.5" thickBot="1" x14ac:dyDescent="0.3">
      <c r="A137" s="200">
        <v>45800</v>
      </c>
      <c r="B137" s="201" t="s">
        <v>27</v>
      </c>
      <c r="C137" s="237">
        <v>45789</v>
      </c>
      <c r="D137" s="201" t="s">
        <v>843</v>
      </c>
      <c r="E137" s="201"/>
      <c r="F137" s="264">
        <v>166128.29</v>
      </c>
      <c r="G137" s="204" t="s">
        <v>936</v>
      </c>
    </row>
    <row r="138" spans="1:7" ht="16.5" thickBot="1" x14ac:dyDescent="0.3">
      <c r="A138" s="200">
        <v>45800</v>
      </c>
      <c r="B138" s="201" t="s">
        <v>27</v>
      </c>
      <c r="C138" s="237">
        <v>45790</v>
      </c>
      <c r="D138" s="201" t="s">
        <v>844</v>
      </c>
      <c r="E138" s="201"/>
      <c r="F138" s="264">
        <v>188446.01</v>
      </c>
      <c r="G138" s="204" t="s">
        <v>393</v>
      </c>
    </row>
    <row r="139" spans="1:7" ht="16.5" thickBot="1" x14ac:dyDescent="0.3">
      <c r="A139" s="200">
        <v>45800</v>
      </c>
      <c r="B139" s="201" t="s">
        <v>27</v>
      </c>
      <c r="C139" s="237">
        <v>45791</v>
      </c>
      <c r="D139" s="201" t="s">
        <v>845</v>
      </c>
      <c r="E139" s="201"/>
      <c r="F139" s="264">
        <v>6399.96</v>
      </c>
      <c r="G139" s="204" t="s">
        <v>937</v>
      </c>
    </row>
    <row r="140" spans="1:7" ht="16.5" thickBot="1" x14ac:dyDescent="0.3">
      <c r="A140" s="200">
        <v>45800</v>
      </c>
      <c r="B140" s="201" t="s">
        <v>27</v>
      </c>
      <c r="C140" s="237">
        <v>45792</v>
      </c>
      <c r="D140" s="201" t="s">
        <v>334</v>
      </c>
      <c r="E140" s="201"/>
      <c r="F140" s="264">
        <v>10000</v>
      </c>
      <c r="G140" s="204" t="s">
        <v>938</v>
      </c>
    </row>
    <row r="141" spans="1:7" ht="16.5" thickBot="1" x14ac:dyDescent="0.3">
      <c r="A141" s="200">
        <v>45804</v>
      </c>
      <c r="B141" s="201" t="s">
        <v>27</v>
      </c>
      <c r="C141" s="237">
        <v>45793</v>
      </c>
      <c r="D141" s="201" t="s">
        <v>846</v>
      </c>
      <c r="E141" s="201"/>
      <c r="F141" s="264">
        <v>8000</v>
      </c>
      <c r="G141" s="204" t="s">
        <v>714</v>
      </c>
    </row>
    <row r="142" spans="1:7" ht="16.5" thickBot="1" x14ac:dyDescent="0.3">
      <c r="A142" s="200">
        <v>45804</v>
      </c>
      <c r="B142" s="201" t="s">
        <v>27</v>
      </c>
      <c r="C142" s="237">
        <v>45794</v>
      </c>
      <c r="D142" s="201" t="s">
        <v>847</v>
      </c>
      <c r="E142" s="201"/>
      <c r="F142" s="264">
        <v>1300</v>
      </c>
      <c r="G142" s="204" t="s">
        <v>939</v>
      </c>
    </row>
    <row r="143" spans="1:7" ht="16.5" thickBot="1" x14ac:dyDescent="0.3">
      <c r="A143" s="200">
        <v>45804</v>
      </c>
      <c r="B143" s="201" t="s">
        <v>27</v>
      </c>
      <c r="C143" s="237">
        <v>45795</v>
      </c>
      <c r="D143" s="201" t="s">
        <v>848</v>
      </c>
      <c r="E143" s="201"/>
      <c r="F143" s="264">
        <v>5000</v>
      </c>
      <c r="G143" s="204" t="s">
        <v>714</v>
      </c>
    </row>
    <row r="144" spans="1:7" ht="15.75" x14ac:dyDescent="0.25">
      <c r="A144" s="200">
        <v>45807</v>
      </c>
      <c r="B144" s="201" t="s">
        <v>27</v>
      </c>
      <c r="C144" s="237">
        <v>45796</v>
      </c>
      <c r="D144" s="201" t="s">
        <v>849</v>
      </c>
      <c r="E144" s="201"/>
      <c r="F144" s="264">
        <v>5000</v>
      </c>
      <c r="G144" s="204" t="s">
        <v>714</v>
      </c>
    </row>
    <row r="145" spans="1:7" ht="16.5" thickBot="1" x14ac:dyDescent="0.3">
      <c r="A145" s="241"/>
      <c r="B145" s="201"/>
      <c r="C145" s="249"/>
      <c r="D145" s="246" t="s">
        <v>30</v>
      </c>
      <c r="E145" s="249"/>
      <c r="F145" s="252">
        <f>SUM(F51:F144)</f>
        <v>2286435.33</v>
      </c>
      <c r="G145" s="253"/>
    </row>
    <row r="146" spans="1:7" ht="16.5" thickBot="1" x14ac:dyDescent="0.3">
      <c r="A146" s="201"/>
      <c r="B146" s="201"/>
      <c r="C146" s="249"/>
      <c r="D146" s="250"/>
      <c r="E146" s="249"/>
      <c r="F146" s="252"/>
      <c r="G146" s="253"/>
    </row>
    <row r="147" spans="1:7" ht="16.5" thickBot="1" x14ac:dyDescent="0.3">
      <c r="A147" s="254"/>
      <c r="B147" s="233"/>
      <c r="C147" s="255"/>
      <c r="D147" s="374" t="s">
        <v>31</v>
      </c>
      <c r="E147" s="255"/>
      <c r="F147" s="255"/>
      <c r="G147" s="209"/>
    </row>
    <row r="148" spans="1:7" ht="16.5" thickBot="1" x14ac:dyDescent="0.3">
      <c r="A148" s="257">
        <v>45783</v>
      </c>
      <c r="B148" s="258" t="s">
        <v>17</v>
      </c>
      <c r="C148" s="201">
        <v>7599</v>
      </c>
      <c r="D148" s="259" t="s">
        <v>744</v>
      </c>
      <c r="E148" s="237"/>
      <c r="F148" s="261">
        <v>4750</v>
      </c>
      <c r="G148" s="262" t="s">
        <v>745</v>
      </c>
    </row>
    <row r="149" spans="1:7" ht="16.5" thickBot="1" x14ac:dyDescent="0.3">
      <c r="A149" s="257">
        <v>45783</v>
      </c>
      <c r="B149" s="263" t="s">
        <v>17</v>
      </c>
      <c r="C149" s="201">
        <v>7600</v>
      </c>
      <c r="D149" s="265" t="s">
        <v>144</v>
      </c>
      <c r="E149" s="201"/>
      <c r="F149" s="264">
        <v>9500</v>
      </c>
      <c r="G149" s="204" t="s">
        <v>746</v>
      </c>
    </row>
    <row r="150" spans="1:7" ht="16.5" thickBot="1" x14ac:dyDescent="0.3">
      <c r="A150" s="257">
        <v>45783</v>
      </c>
      <c r="B150" s="263" t="s">
        <v>17</v>
      </c>
      <c r="C150" s="201">
        <v>7601</v>
      </c>
      <c r="D150" s="265" t="s">
        <v>281</v>
      </c>
      <c r="E150" s="201"/>
      <c r="F150" s="264">
        <v>7600</v>
      </c>
      <c r="G150" s="204" t="s">
        <v>747</v>
      </c>
    </row>
    <row r="151" spans="1:7" ht="16.5" thickBot="1" x14ac:dyDescent="0.3">
      <c r="A151" s="257">
        <v>45783</v>
      </c>
      <c r="B151" s="263" t="s">
        <v>17</v>
      </c>
      <c r="C151" s="201">
        <v>7602</v>
      </c>
      <c r="D151" s="265" t="s">
        <v>142</v>
      </c>
      <c r="E151" s="201"/>
      <c r="F151" s="264">
        <v>7600</v>
      </c>
      <c r="G151" s="204" t="s">
        <v>412</v>
      </c>
    </row>
    <row r="152" spans="1:7" ht="16.5" thickBot="1" x14ac:dyDescent="0.3">
      <c r="A152" s="257">
        <v>45783</v>
      </c>
      <c r="B152" s="263" t="s">
        <v>17</v>
      </c>
      <c r="C152" s="201">
        <v>7603</v>
      </c>
      <c r="D152" s="265" t="s">
        <v>136</v>
      </c>
      <c r="E152" s="201"/>
      <c r="F152" s="264">
        <v>14250</v>
      </c>
      <c r="G152" s="204" t="s">
        <v>748</v>
      </c>
    </row>
    <row r="153" spans="1:7" ht="16.5" thickBot="1" x14ac:dyDescent="0.3">
      <c r="A153" s="257">
        <v>45783</v>
      </c>
      <c r="B153" s="263" t="s">
        <v>17</v>
      </c>
      <c r="C153" s="201">
        <v>7604</v>
      </c>
      <c r="D153" s="265" t="s">
        <v>137</v>
      </c>
      <c r="E153" s="201"/>
      <c r="F153" s="264">
        <v>9500</v>
      </c>
      <c r="G153" s="204" t="s">
        <v>749</v>
      </c>
    </row>
    <row r="154" spans="1:7" ht="16.5" thickBot="1" x14ac:dyDescent="0.3">
      <c r="A154" s="257">
        <v>45783</v>
      </c>
      <c r="B154" s="263" t="s">
        <v>17</v>
      </c>
      <c r="C154" s="201">
        <v>7605</v>
      </c>
      <c r="D154" s="265" t="s">
        <v>750</v>
      </c>
      <c r="E154" s="201"/>
      <c r="F154" s="264">
        <v>4750</v>
      </c>
      <c r="G154" s="204" t="s">
        <v>751</v>
      </c>
    </row>
    <row r="155" spans="1:7" ht="16.5" thickBot="1" x14ac:dyDescent="0.3">
      <c r="A155" s="257">
        <v>45783</v>
      </c>
      <c r="B155" s="263" t="s">
        <v>17</v>
      </c>
      <c r="C155" s="201">
        <v>7606</v>
      </c>
      <c r="D155" s="265" t="s">
        <v>138</v>
      </c>
      <c r="E155" s="201"/>
      <c r="F155" s="264">
        <v>7600</v>
      </c>
      <c r="G155" s="204" t="s">
        <v>752</v>
      </c>
    </row>
    <row r="156" spans="1:7" ht="16.5" thickBot="1" x14ac:dyDescent="0.3">
      <c r="A156" s="257">
        <v>45783</v>
      </c>
      <c r="B156" s="263" t="s">
        <v>17</v>
      </c>
      <c r="C156" s="201">
        <v>7607</v>
      </c>
      <c r="D156" s="265" t="s">
        <v>753</v>
      </c>
      <c r="E156" s="201"/>
      <c r="F156" s="264">
        <v>7600</v>
      </c>
      <c r="G156" s="204" t="s">
        <v>747</v>
      </c>
    </row>
    <row r="157" spans="1:7" ht="16.5" thickBot="1" x14ac:dyDescent="0.3">
      <c r="A157" s="257">
        <v>45783</v>
      </c>
      <c r="B157" s="263" t="s">
        <v>17</v>
      </c>
      <c r="C157" s="201">
        <v>7608</v>
      </c>
      <c r="D157" s="265" t="s">
        <v>754</v>
      </c>
      <c r="E157" s="201"/>
      <c r="F157" s="264">
        <v>9500</v>
      </c>
      <c r="G157" s="204" t="s">
        <v>755</v>
      </c>
    </row>
    <row r="158" spans="1:7" ht="16.5" thickBot="1" x14ac:dyDescent="0.3">
      <c r="A158" s="257">
        <v>45783</v>
      </c>
      <c r="B158" s="263" t="s">
        <v>17</v>
      </c>
      <c r="C158" s="201">
        <v>7609</v>
      </c>
      <c r="D158" s="265" t="s">
        <v>575</v>
      </c>
      <c r="E158" s="201"/>
      <c r="F158" s="264">
        <v>9500</v>
      </c>
      <c r="G158" s="204" t="s">
        <v>756</v>
      </c>
    </row>
    <row r="159" spans="1:7" ht="16.5" thickBot="1" x14ac:dyDescent="0.3">
      <c r="A159" s="257">
        <v>45783</v>
      </c>
      <c r="B159" s="263" t="s">
        <v>17</v>
      </c>
      <c r="C159" s="201">
        <v>7610</v>
      </c>
      <c r="D159" s="265" t="s">
        <v>141</v>
      </c>
      <c r="E159" s="201"/>
      <c r="F159" s="264">
        <v>7600</v>
      </c>
      <c r="G159" s="204" t="s">
        <v>757</v>
      </c>
    </row>
    <row r="160" spans="1:7" ht="16.5" thickBot="1" x14ac:dyDescent="0.3">
      <c r="A160" s="257">
        <v>45783</v>
      </c>
      <c r="B160" s="263" t="s">
        <v>17</v>
      </c>
      <c r="C160" s="201">
        <v>7611</v>
      </c>
      <c r="D160" s="265" t="s">
        <v>758</v>
      </c>
      <c r="E160" s="201"/>
      <c r="F160" s="264">
        <v>9500</v>
      </c>
      <c r="G160" s="204" t="s">
        <v>759</v>
      </c>
    </row>
    <row r="161" spans="1:7" ht="16.5" thickBot="1" x14ac:dyDescent="0.3">
      <c r="A161" s="257">
        <v>45783</v>
      </c>
      <c r="B161" s="263" t="s">
        <v>17</v>
      </c>
      <c r="C161" s="201">
        <v>7612</v>
      </c>
      <c r="D161" s="265" t="s">
        <v>760</v>
      </c>
      <c r="E161" s="201"/>
      <c r="F161" s="264">
        <v>7600</v>
      </c>
      <c r="G161" s="266" t="s">
        <v>761</v>
      </c>
    </row>
    <row r="162" spans="1:7" ht="16.5" thickBot="1" x14ac:dyDescent="0.3">
      <c r="A162" s="257">
        <v>45783</v>
      </c>
      <c r="B162" s="201" t="s">
        <v>17</v>
      </c>
      <c r="C162" s="201">
        <v>7613</v>
      </c>
      <c r="D162" s="201" t="s">
        <v>283</v>
      </c>
      <c r="E162" s="201"/>
      <c r="F162" s="267">
        <v>8075</v>
      </c>
      <c r="G162" s="201" t="s">
        <v>761</v>
      </c>
    </row>
    <row r="163" spans="1:7" ht="16.5" thickBot="1" x14ac:dyDescent="0.3">
      <c r="A163" s="257">
        <v>45783</v>
      </c>
      <c r="B163" s="201" t="s">
        <v>17</v>
      </c>
      <c r="C163" s="201">
        <v>7614</v>
      </c>
      <c r="D163" s="201" t="s">
        <v>762</v>
      </c>
      <c r="E163" s="201"/>
      <c r="F163" s="267">
        <v>32695.82</v>
      </c>
      <c r="G163" s="201" t="s">
        <v>764</v>
      </c>
    </row>
    <row r="164" spans="1:7" ht="16.5" thickBot="1" x14ac:dyDescent="0.3">
      <c r="A164" s="257">
        <v>45783</v>
      </c>
      <c r="B164" s="201" t="s">
        <v>17</v>
      </c>
      <c r="C164" s="201">
        <v>7615</v>
      </c>
      <c r="D164" s="201" t="s">
        <v>763</v>
      </c>
      <c r="E164" s="201"/>
      <c r="F164" s="267">
        <v>35625</v>
      </c>
      <c r="G164" s="201" t="s">
        <v>764</v>
      </c>
    </row>
    <row r="165" spans="1:7" ht="16.5" thickBot="1" x14ac:dyDescent="0.3">
      <c r="A165" s="257">
        <v>45783</v>
      </c>
      <c r="B165" s="201" t="s">
        <v>17</v>
      </c>
      <c r="C165" s="201">
        <v>7616</v>
      </c>
      <c r="D165" s="201" t="s">
        <v>765</v>
      </c>
      <c r="E165" s="201"/>
      <c r="F165" s="267">
        <v>37050</v>
      </c>
      <c r="G165" s="201" t="s">
        <v>764</v>
      </c>
    </row>
    <row r="166" spans="1:7" ht="16.5" thickBot="1" x14ac:dyDescent="0.3">
      <c r="A166" s="257">
        <v>45783</v>
      </c>
      <c r="B166" s="201" t="s">
        <v>17</v>
      </c>
      <c r="C166" s="201">
        <v>7617</v>
      </c>
      <c r="D166" s="201" t="s">
        <v>766</v>
      </c>
      <c r="E166" s="201"/>
      <c r="F166" s="264">
        <v>752620.15</v>
      </c>
      <c r="G166" s="204" t="s">
        <v>778</v>
      </c>
    </row>
    <row r="167" spans="1:7" ht="16.5" thickBot="1" x14ac:dyDescent="0.3">
      <c r="A167" s="257">
        <v>45783</v>
      </c>
      <c r="B167" s="201" t="s">
        <v>17</v>
      </c>
      <c r="C167" s="201">
        <v>7618</v>
      </c>
      <c r="D167" s="209" t="s">
        <v>767</v>
      </c>
      <c r="E167" s="201"/>
      <c r="F167" s="264">
        <v>30132.48</v>
      </c>
      <c r="G167" s="204" t="s">
        <v>779</v>
      </c>
    </row>
    <row r="168" spans="1:7" ht="16.5" thickBot="1" x14ac:dyDescent="0.3">
      <c r="A168" s="257">
        <v>45783</v>
      </c>
      <c r="B168" s="201" t="s">
        <v>17</v>
      </c>
      <c r="C168" s="263">
        <v>7619</v>
      </c>
      <c r="D168" s="201" t="s">
        <v>495</v>
      </c>
      <c r="E168" s="265"/>
      <c r="F168" s="264">
        <v>200781.46</v>
      </c>
      <c r="G168" s="204" t="s">
        <v>76</v>
      </c>
    </row>
    <row r="169" spans="1:7" ht="16.5" thickBot="1" x14ac:dyDescent="0.3">
      <c r="A169" s="257">
        <v>45783</v>
      </c>
      <c r="B169" s="201" t="s">
        <v>17</v>
      </c>
      <c r="C169" s="263">
        <v>7620</v>
      </c>
      <c r="D169" s="201" t="s">
        <v>495</v>
      </c>
      <c r="E169" s="265"/>
      <c r="F169" s="264">
        <v>176914.23</v>
      </c>
      <c r="G169" s="204" t="s">
        <v>76</v>
      </c>
    </row>
    <row r="170" spans="1:7" ht="16.5" thickBot="1" x14ac:dyDescent="0.3">
      <c r="A170" s="257">
        <v>45783</v>
      </c>
      <c r="B170" s="201" t="s">
        <v>17</v>
      </c>
      <c r="C170" s="263">
        <v>7621</v>
      </c>
      <c r="D170" s="201" t="s">
        <v>495</v>
      </c>
      <c r="E170" s="265"/>
      <c r="F170" s="264">
        <v>143846.82</v>
      </c>
      <c r="G170" s="204" t="s">
        <v>76</v>
      </c>
    </row>
    <row r="171" spans="1:7" ht="16.5" thickBot="1" x14ac:dyDescent="0.3">
      <c r="A171" s="257">
        <v>45783</v>
      </c>
      <c r="B171" s="201" t="s">
        <v>17</v>
      </c>
      <c r="C171" s="263">
        <v>7622</v>
      </c>
      <c r="D171" s="201" t="s">
        <v>495</v>
      </c>
      <c r="E171" s="265"/>
      <c r="F171" s="264">
        <v>39047.85</v>
      </c>
      <c r="G171" s="204" t="s">
        <v>76</v>
      </c>
    </row>
    <row r="172" spans="1:7" ht="16.5" thickBot="1" x14ac:dyDescent="0.3">
      <c r="A172" s="257">
        <v>45783</v>
      </c>
      <c r="B172" s="201" t="s">
        <v>17</v>
      </c>
      <c r="C172" s="263">
        <v>7623</v>
      </c>
      <c r="D172" s="201" t="s">
        <v>495</v>
      </c>
      <c r="E172" s="265"/>
      <c r="F172" s="202">
        <v>35890.99</v>
      </c>
      <c r="G172" s="204" t="s">
        <v>76</v>
      </c>
    </row>
    <row r="173" spans="1:7" ht="16.5" thickBot="1" x14ac:dyDescent="0.3">
      <c r="A173" s="257">
        <v>45783</v>
      </c>
      <c r="B173" s="201" t="s">
        <v>17</v>
      </c>
      <c r="C173" s="201">
        <v>7624</v>
      </c>
      <c r="D173" s="213" t="s">
        <v>365</v>
      </c>
      <c r="E173" s="201"/>
      <c r="F173" s="264">
        <v>218238.75</v>
      </c>
      <c r="G173" s="204" t="s">
        <v>770</v>
      </c>
    </row>
    <row r="174" spans="1:7" ht="16.5" thickBot="1" x14ac:dyDescent="0.3">
      <c r="A174" s="257">
        <v>45783</v>
      </c>
      <c r="B174" s="201" t="s">
        <v>17</v>
      </c>
      <c r="C174" s="201">
        <v>7625</v>
      </c>
      <c r="D174" s="201" t="s">
        <v>768</v>
      </c>
      <c r="E174" s="201"/>
      <c r="F174" s="264">
        <v>390579.99</v>
      </c>
      <c r="G174" s="204" t="s">
        <v>769</v>
      </c>
    </row>
    <row r="175" spans="1:7" ht="16.5" thickBot="1" x14ac:dyDescent="0.3">
      <c r="A175" s="257">
        <v>45783</v>
      </c>
      <c r="B175" s="201" t="s">
        <v>17</v>
      </c>
      <c r="C175" s="201">
        <v>7626</v>
      </c>
      <c r="D175" s="201" t="s">
        <v>689</v>
      </c>
      <c r="E175" s="201"/>
      <c r="F175" s="264">
        <v>37538.980000000003</v>
      </c>
      <c r="G175" s="204" t="s">
        <v>771</v>
      </c>
    </row>
    <row r="176" spans="1:7" ht="16.5" thickBot="1" x14ac:dyDescent="0.3">
      <c r="A176" s="257">
        <v>45783</v>
      </c>
      <c r="B176" s="201" t="s">
        <v>17</v>
      </c>
      <c r="C176" s="201">
        <v>7627</v>
      </c>
      <c r="D176" s="201" t="s">
        <v>689</v>
      </c>
      <c r="E176" s="201"/>
      <c r="F176" s="264">
        <v>15800.84</v>
      </c>
      <c r="G176" s="204" t="s">
        <v>772</v>
      </c>
    </row>
    <row r="177" spans="1:7" ht="16.5" thickBot="1" x14ac:dyDescent="0.3">
      <c r="A177" s="257">
        <v>45783</v>
      </c>
      <c r="B177" s="201" t="s">
        <v>17</v>
      </c>
      <c r="C177" s="201">
        <v>7628</v>
      </c>
      <c r="D177" s="201" t="s">
        <v>773</v>
      </c>
      <c r="E177" s="201"/>
      <c r="F177" s="264">
        <v>171760</v>
      </c>
      <c r="G177" s="204" t="s">
        <v>418</v>
      </c>
    </row>
    <row r="178" spans="1:7" ht="16.5" thickBot="1" x14ac:dyDescent="0.3">
      <c r="A178" s="257">
        <v>45783</v>
      </c>
      <c r="B178" s="201" t="s">
        <v>17</v>
      </c>
      <c r="C178" s="201">
        <v>7629</v>
      </c>
      <c r="D178" s="201" t="s">
        <v>774</v>
      </c>
      <c r="E178" s="201"/>
      <c r="F178" s="264">
        <v>22825.9</v>
      </c>
      <c r="G178" s="204" t="s">
        <v>775</v>
      </c>
    </row>
    <row r="179" spans="1:7" ht="16.5" thickBot="1" x14ac:dyDescent="0.3">
      <c r="A179" s="257">
        <v>45783</v>
      </c>
      <c r="B179" s="201" t="s">
        <v>17</v>
      </c>
      <c r="C179" s="201">
        <v>7630</v>
      </c>
      <c r="D179" s="201" t="s">
        <v>93</v>
      </c>
      <c r="E179" s="201"/>
      <c r="F179" s="264">
        <v>2510</v>
      </c>
      <c r="G179" s="204" t="s">
        <v>121</v>
      </c>
    </row>
    <row r="180" spans="1:7" ht="16.5" thickBot="1" x14ac:dyDescent="0.3">
      <c r="A180" s="257">
        <v>45783</v>
      </c>
      <c r="B180" s="201" t="s">
        <v>17</v>
      </c>
      <c r="C180" s="201">
        <v>7631</v>
      </c>
      <c r="D180" s="201" t="s">
        <v>268</v>
      </c>
      <c r="E180" s="201"/>
      <c r="F180" s="264">
        <v>3050</v>
      </c>
      <c r="G180" s="204" t="s">
        <v>121</v>
      </c>
    </row>
    <row r="181" spans="1:7" ht="16.5" thickBot="1" x14ac:dyDescent="0.3">
      <c r="A181" s="257">
        <v>45783</v>
      </c>
      <c r="B181" s="201" t="s">
        <v>17</v>
      </c>
      <c r="C181" s="201">
        <v>7632</v>
      </c>
      <c r="D181" s="201" t="s">
        <v>776</v>
      </c>
      <c r="E181" s="201"/>
      <c r="F181" s="264">
        <v>1750</v>
      </c>
      <c r="G181" s="204" t="s">
        <v>121</v>
      </c>
    </row>
    <row r="182" spans="1:7" ht="16.5" thickBot="1" x14ac:dyDescent="0.3">
      <c r="A182" s="257">
        <v>45786</v>
      </c>
      <c r="B182" s="201" t="s">
        <v>17</v>
      </c>
      <c r="C182" s="201">
        <v>7633</v>
      </c>
      <c r="D182" s="201" t="s">
        <v>445</v>
      </c>
      <c r="E182" s="201"/>
      <c r="F182" s="264">
        <v>2500</v>
      </c>
      <c r="G182" s="204" t="s">
        <v>121</v>
      </c>
    </row>
    <row r="183" spans="1:7" ht="15.75" x14ac:dyDescent="0.25">
      <c r="A183" s="257">
        <v>45786</v>
      </c>
      <c r="B183" s="201" t="s">
        <v>17</v>
      </c>
      <c r="C183" s="201">
        <v>7634</v>
      </c>
      <c r="D183" s="201" t="s">
        <v>768</v>
      </c>
      <c r="E183" s="201"/>
      <c r="F183" s="264">
        <v>390579.99</v>
      </c>
      <c r="G183" s="204" t="s">
        <v>777</v>
      </c>
    </row>
    <row r="184" spans="1:7" ht="15.75" x14ac:dyDescent="0.25">
      <c r="A184" s="200">
        <v>45790</v>
      </c>
      <c r="B184" s="201" t="s">
        <v>17</v>
      </c>
      <c r="C184" s="241" t="s">
        <v>780</v>
      </c>
      <c r="D184" s="201" t="s">
        <v>781</v>
      </c>
      <c r="E184" s="201"/>
      <c r="F184" s="264">
        <v>19000</v>
      </c>
      <c r="G184" s="204" t="s">
        <v>782</v>
      </c>
    </row>
    <row r="185" spans="1:7" ht="15.75" x14ac:dyDescent="0.25">
      <c r="A185" s="200">
        <v>45790</v>
      </c>
      <c r="B185" s="201" t="s">
        <v>17</v>
      </c>
      <c r="C185" s="241" t="s">
        <v>783</v>
      </c>
      <c r="D185" s="201" t="s">
        <v>445</v>
      </c>
      <c r="E185" s="201"/>
      <c r="F185" s="264">
        <v>2600</v>
      </c>
      <c r="G185" s="204" t="s">
        <v>121</v>
      </c>
    </row>
    <row r="186" spans="1:7" ht="15.75" x14ac:dyDescent="0.25">
      <c r="A186" s="200">
        <v>45790</v>
      </c>
      <c r="B186" s="201" t="s">
        <v>17</v>
      </c>
      <c r="C186" s="241" t="s">
        <v>784</v>
      </c>
      <c r="D186" s="201" t="s">
        <v>785</v>
      </c>
      <c r="E186" s="201"/>
      <c r="F186" s="264">
        <v>987.5</v>
      </c>
      <c r="G186" s="204" t="s">
        <v>121</v>
      </c>
    </row>
    <row r="187" spans="1:7" ht="15.75" x14ac:dyDescent="0.25">
      <c r="A187" s="200">
        <v>45792</v>
      </c>
      <c r="B187" s="201" t="s">
        <v>17</v>
      </c>
      <c r="C187" s="241">
        <v>7635</v>
      </c>
      <c r="D187" s="201" t="s">
        <v>429</v>
      </c>
      <c r="E187" s="201"/>
      <c r="F187" s="264">
        <v>7943.83</v>
      </c>
      <c r="G187" s="204" t="s">
        <v>788</v>
      </c>
    </row>
    <row r="188" spans="1:7" ht="15.75" x14ac:dyDescent="0.25">
      <c r="A188" s="200">
        <v>45792</v>
      </c>
      <c r="B188" s="201" t="s">
        <v>17</v>
      </c>
      <c r="C188" s="241">
        <v>7636</v>
      </c>
      <c r="D188" s="201" t="s">
        <v>789</v>
      </c>
      <c r="E188" s="201"/>
      <c r="F188" s="264">
        <v>3351.69</v>
      </c>
      <c r="G188" s="204" t="s">
        <v>790</v>
      </c>
    </row>
    <row r="189" spans="1:7" ht="15.75" x14ac:dyDescent="0.25">
      <c r="A189" s="200">
        <v>45792</v>
      </c>
      <c r="B189" s="201" t="s">
        <v>17</v>
      </c>
      <c r="C189" s="241">
        <v>7637</v>
      </c>
      <c r="D189" s="201" t="s">
        <v>436</v>
      </c>
      <c r="E189" s="201"/>
      <c r="F189" s="264">
        <v>32998.25</v>
      </c>
      <c r="G189" s="204" t="s">
        <v>791</v>
      </c>
    </row>
    <row r="190" spans="1:7" ht="15.75" x14ac:dyDescent="0.25">
      <c r="A190" s="200">
        <v>45792</v>
      </c>
      <c r="B190" s="201" t="s">
        <v>17</v>
      </c>
      <c r="C190" s="241">
        <v>7638</v>
      </c>
      <c r="D190" s="201" t="s">
        <v>792</v>
      </c>
      <c r="E190" s="201"/>
      <c r="F190" s="264">
        <v>7647.5</v>
      </c>
      <c r="G190" s="204" t="s">
        <v>793</v>
      </c>
    </row>
    <row r="191" spans="1:7" ht="15.75" x14ac:dyDescent="0.25">
      <c r="A191" s="200">
        <v>45792</v>
      </c>
      <c r="B191" s="201" t="s">
        <v>17</v>
      </c>
      <c r="C191" s="241">
        <v>7639</v>
      </c>
      <c r="D191" s="201" t="s">
        <v>495</v>
      </c>
      <c r="E191" s="201"/>
      <c r="F191" s="264">
        <v>7201.26</v>
      </c>
      <c r="G191" s="204" t="s">
        <v>794</v>
      </c>
    </row>
    <row r="192" spans="1:7" ht="15.75" x14ac:dyDescent="0.25">
      <c r="A192" s="200">
        <v>45792</v>
      </c>
      <c r="B192" s="201" t="s">
        <v>17</v>
      </c>
      <c r="C192" s="241">
        <v>7640</v>
      </c>
      <c r="D192" s="201" t="s">
        <v>786</v>
      </c>
      <c r="E192" s="201"/>
      <c r="F192" s="264">
        <v>39231.279999999999</v>
      </c>
      <c r="G192" s="204" t="s">
        <v>787</v>
      </c>
    </row>
    <row r="193" spans="1:7" ht="15.75" x14ac:dyDescent="0.25">
      <c r="A193" s="200">
        <v>45792</v>
      </c>
      <c r="B193" s="201" t="s">
        <v>17</v>
      </c>
      <c r="C193" s="241">
        <v>7641</v>
      </c>
      <c r="D193" s="201" t="s">
        <v>90</v>
      </c>
      <c r="E193" s="201"/>
      <c r="F193" s="264">
        <v>21500</v>
      </c>
      <c r="G193" s="204" t="s">
        <v>121</v>
      </c>
    </row>
    <row r="194" spans="1:7" ht="15.75" x14ac:dyDescent="0.25">
      <c r="A194" s="200">
        <v>45792</v>
      </c>
      <c r="B194" s="201" t="s">
        <v>17</v>
      </c>
      <c r="C194" s="241">
        <v>7642</v>
      </c>
      <c r="D194" s="201" t="s">
        <v>90</v>
      </c>
      <c r="E194" s="201"/>
      <c r="F194" s="264">
        <v>1950</v>
      </c>
      <c r="G194" s="204" t="s">
        <v>121</v>
      </c>
    </row>
    <row r="195" spans="1:7" ht="15.75" x14ac:dyDescent="0.25">
      <c r="A195" s="200">
        <v>45792</v>
      </c>
      <c r="B195" s="201" t="s">
        <v>17</v>
      </c>
      <c r="C195" s="241">
        <v>7643</v>
      </c>
      <c r="D195" s="201" t="s">
        <v>795</v>
      </c>
      <c r="E195" s="201"/>
      <c r="F195" s="264">
        <v>1354506.06</v>
      </c>
      <c r="G195" s="204" t="s">
        <v>796</v>
      </c>
    </row>
    <row r="196" spans="1:7" ht="15.75" x14ac:dyDescent="0.25">
      <c r="A196" s="200">
        <v>45792</v>
      </c>
      <c r="B196" s="201" t="s">
        <v>17</v>
      </c>
      <c r="C196" s="241">
        <v>7644</v>
      </c>
      <c r="D196" s="201" t="s">
        <v>429</v>
      </c>
      <c r="E196" s="201"/>
      <c r="F196" s="264">
        <v>19788.599999999999</v>
      </c>
      <c r="G196" s="204" t="s">
        <v>797</v>
      </c>
    </row>
    <row r="197" spans="1:7" ht="15.75" x14ac:dyDescent="0.25">
      <c r="A197" s="200">
        <v>45792</v>
      </c>
      <c r="B197" s="201" t="s">
        <v>17</v>
      </c>
      <c r="C197" s="241">
        <v>7645</v>
      </c>
      <c r="D197" s="201" t="s">
        <v>449</v>
      </c>
      <c r="E197" s="201"/>
      <c r="F197" s="264">
        <v>50000</v>
      </c>
      <c r="G197" s="204" t="s">
        <v>798</v>
      </c>
    </row>
    <row r="198" spans="1:7" ht="15.75" x14ac:dyDescent="0.25">
      <c r="A198" s="200">
        <v>45797</v>
      </c>
      <c r="B198" s="201" t="s">
        <v>17</v>
      </c>
      <c r="C198" s="241">
        <v>7646</v>
      </c>
      <c r="D198" s="201" t="s">
        <v>865</v>
      </c>
      <c r="E198" s="201"/>
      <c r="F198" s="264">
        <v>2037.5</v>
      </c>
      <c r="G198" s="204" t="s">
        <v>121</v>
      </c>
    </row>
    <row r="199" spans="1:7" ht="15.75" x14ac:dyDescent="0.25">
      <c r="A199" s="200">
        <v>45797</v>
      </c>
      <c r="B199" s="201" t="s">
        <v>17</v>
      </c>
      <c r="C199" s="241">
        <v>7647</v>
      </c>
      <c r="D199" s="201" t="s">
        <v>93</v>
      </c>
      <c r="E199" s="201"/>
      <c r="F199" s="264">
        <v>7050</v>
      </c>
      <c r="G199" s="204" t="s">
        <v>121</v>
      </c>
    </row>
    <row r="200" spans="1:7" ht="15.75" x14ac:dyDescent="0.25">
      <c r="A200" s="200">
        <v>45800</v>
      </c>
      <c r="B200" s="201" t="s">
        <v>17</v>
      </c>
      <c r="C200" s="241">
        <v>7648</v>
      </c>
      <c r="D200" s="201" t="s">
        <v>866</v>
      </c>
      <c r="E200" s="201"/>
      <c r="F200" s="264">
        <v>1500</v>
      </c>
      <c r="G200" s="204" t="s">
        <v>867</v>
      </c>
    </row>
    <row r="201" spans="1:7" ht="15.75" x14ac:dyDescent="0.25">
      <c r="A201" s="200">
        <v>45800</v>
      </c>
      <c r="B201" s="201" t="s">
        <v>17</v>
      </c>
      <c r="C201" s="241">
        <v>7649</v>
      </c>
      <c r="D201" s="201" t="s">
        <v>597</v>
      </c>
      <c r="E201" s="201"/>
      <c r="F201" s="264">
        <v>75000</v>
      </c>
      <c r="G201" s="204" t="s">
        <v>868</v>
      </c>
    </row>
    <row r="202" spans="1:7" ht="15.75" x14ac:dyDescent="0.25">
      <c r="A202" s="200">
        <v>45800</v>
      </c>
      <c r="B202" s="201" t="s">
        <v>17</v>
      </c>
      <c r="C202" s="241">
        <v>7650</v>
      </c>
      <c r="D202" s="201" t="s">
        <v>869</v>
      </c>
      <c r="E202" s="201"/>
      <c r="F202" s="264">
        <v>35000</v>
      </c>
      <c r="G202" s="204" t="s">
        <v>868</v>
      </c>
    </row>
    <row r="203" spans="1:7" ht="15.75" x14ac:dyDescent="0.25">
      <c r="A203" s="200">
        <v>45800</v>
      </c>
      <c r="B203" s="201" t="s">
        <v>17</v>
      </c>
      <c r="C203" s="241">
        <v>7651</v>
      </c>
      <c r="D203" s="201" t="s">
        <v>870</v>
      </c>
      <c r="E203" s="201"/>
      <c r="F203" s="264">
        <v>13500</v>
      </c>
      <c r="G203" s="204" t="s">
        <v>868</v>
      </c>
    </row>
    <row r="204" spans="1:7" ht="15.75" x14ac:dyDescent="0.25">
      <c r="A204" s="200">
        <v>45800</v>
      </c>
      <c r="B204" s="201" t="s">
        <v>17</v>
      </c>
      <c r="C204" s="241">
        <v>7652</v>
      </c>
      <c r="D204" s="201" t="s">
        <v>153</v>
      </c>
      <c r="E204" s="201"/>
      <c r="F204" s="264">
        <v>10000</v>
      </c>
      <c r="G204" s="204" t="s">
        <v>871</v>
      </c>
    </row>
    <row r="205" spans="1:7" ht="15.75" x14ac:dyDescent="0.25">
      <c r="A205" s="200">
        <v>45800</v>
      </c>
      <c r="B205" s="201" t="s">
        <v>17</v>
      </c>
      <c r="C205" s="241">
        <v>7653</v>
      </c>
      <c r="D205" s="201" t="s">
        <v>597</v>
      </c>
      <c r="E205" s="201"/>
      <c r="F205" s="264">
        <v>50000</v>
      </c>
      <c r="G205" s="204" t="s">
        <v>872</v>
      </c>
    </row>
    <row r="206" spans="1:7" ht="15.75" x14ac:dyDescent="0.25">
      <c r="A206" s="200">
        <v>45800</v>
      </c>
      <c r="B206" s="201" t="s">
        <v>17</v>
      </c>
      <c r="C206" s="241">
        <v>7654</v>
      </c>
      <c r="D206" s="201" t="s">
        <v>869</v>
      </c>
      <c r="E206" s="201"/>
      <c r="F206" s="264">
        <v>50000</v>
      </c>
      <c r="G206" s="204" t="s">
        <v>872</v>
      </c>
    </row>
    <row r="207" spans="1:7" ht="15.75" x14ac:dyDescent="0.25">
      <c r="A207" s="200">
        <v>45800</v>
      </c>
      <c r="B207" s="201" t="s">
        <v>17</v>
      </c>
      <c r="C207" s="241">
        <v>7655</v>
      </c>
      <c r="D207" s="201" t="s">
        <v>873</v>
      </c>
      <c r="E207" s="201"/>
      <c r="F207" s="264">
        <v>50000</v>
      </c>
      <c r="G207" s="204" t="s">
        <v>872</v>
      </c>
    </row>
    <row r="208" spans="1:7" ht="15.75" x14ac:dyDescent="0.25">
      <c r="A208" s="200">
        <v>45800</v>
      </c>
      <c r="B208" s="201" t="s">
        <v>17</v>
      </c>
      <c r="C208" s="241">
        <v>7656</v>
      </c>
      <c r="D208" s="201" t="s">
        <v>599</v>
      </c>
      <c r="E208" s="201"/>
      <c r="F208" s="264">
        <v>50000</v>
      </c>
      <c r="G208" s="204" t="s">
        <v>872</v>
      </c>
    </row>
    <row r="209" spans="1:7" ht="15.75" x14ac:dyDescent="0.25">
      <c r="A209" s="200">
        <v>45800</v>
      </c>
      <c r="B209" s="201" t="s">
        <v>17</v>
      </c>
      <c r="C209" s="241">
        <v>7657</v>
      </c>
      <c r="D209" s="201" t="s">
        <v>600</v>
      </c>
      <c r="E209" s="201"/>
      <c r="F209" s="264">
        <v>50000</v>
      </c>
      <c r="G209" s="204" t="s">
        <v>872</v>
      </c>
    </row>
    <row r="210" spans="1:7" ht="15.75" x14ac:dyDescent="0.25">
      <c r="A210" s="200">
        <v>45800</v>
      </c>
      <c r="B210" s="201" t="s">
        <v>17</v>
      </c>
      <c r="C210" s="241">
        <v>7658</v>
      </c>
      <c r="D210" s="201" t="s">
        <v>601</v>
      </c>
      <c r="E210" s="201"/>
      <c r="F210" s="264">
        <v>50000</v>
      </c>
      <c r="G210" s="204" t="s">
        <v>872</v>
      </c>
    </row>
    <row r="211" spans="1:7" ht="15.75" x14ac:dyDescent="0.25">
      <c r="A211" s="200">
        <v>45800</v>
      </c>
      <c r="B211" s="201" t="s">
        <v>17</v>
      </c>
      <c r="C211" s="241">
        <v>7659</v>
      </c>
      <c r="D211" s="201" t="s">
        <v>602</v>
      </c>
      <c r="E211" s="201"/>
      <c r="F211" s="264">
        <v>50000</v>
      </c>
      <c r="G211" s="204" t="s">
        <v>872</v>
      </c>
    </row>
    <row r="212" spans="1:7" ht="15.75" x14ac:dyDescent="0.25">
      <c r="A212" s="200">
        <v>45800</v>
      </c>
      <c r="B212" s="201" t="s">
        <v>17</v>
      </c>
      <c r="C212" s="241">
        <v>7660</v>
      </c>
      <c r="D212" s="201" t="s">
        <v>874</v>
      </c>
      <c r="E212" s="201"/>
      <c r="F212" s="264">
        <v>50000</v>
      </c>
      <c r="G212" s="204" t="s">
        <v>872</v>
      </c>
    </row>
    <row r="213" spans="1:7" ht="15.75" x14ac:dyDescent="0.25">
      <c r="A213" s="200">
        <v>45800</v>
      </c>
      <c r="B213" s="201" t="s">
        <v>17</v>
      </c>
      <c r="C213" s="241">
        <v>7661</v>
      </c>
      <c r="D213" s="201" t="s">
        <v>875</v>
      </c>
      <c r="E213" s="201"/>
      <c r="F213" s="264">
        <v>50000</v>
      </c>
      <c r="G213" s="204" t="s">
        <v>872</v>
      </c>
    </row>
    <row r="214" spans="1:7" ht="15.75" x14ac:dyDescent="0.25">
      <c r="A214" s="200">
        <v>45800</v>
      </c>
      <c r="B214" s="201" t="s">
        <v>17</v>
      </c>
      <c r="C214" s="241">
        <v>7662</v>
      </c>
      <c r="D214" s="201" t="s">
        <v>449</v>
      </c>
      <c r="E214" s="201"/>
      <c r="F214" s="264">
        <v>50000</v>
      </c>
      <c r="G214" s="204" t="s">
        <v>872</v>
      </c>
    </row>
    <row r="215" spans="1:7" ht="15.75" x14ac:dyDescent="0.25">
      <c r="A215" s="200">
        <v>45800</v>
      </c>
      <c r="B215" s="201" t="s">
        <v>17</v>
      </c>
      <c r="C215" s="241">
        <v>7663</v>
      </c>
      <c r="D215" s="201" t="s">
        <v>450</v>
      </c>
      <c r="E215" s="201"/>
      <c r="F215" s="264">
        <v>1000</v>
      </c>
      <c r="G215" s="204" t="s">
        <v>872</v>
      </c>
    </row>
    <row r="216" spans="1:7" ht="15.75" x14ac:dyDescent="0.25">
      <c r="A216" s="200">
        <v>45803</v>
      </c>
      <c r="B216" s="201" t="s">
        <v>17</v>
      </c>
      <c r="C216" s="241">
        <v>7664</v>
      </c>
      <c r="D216" s="201" t="s">
        <v>369</v>
      </c>
      <c r="E216" s="201"/>
      <c r="F216" s="264">
        <v>1355</v>
      </c>
      <c r="G216" s="204" t="s">
        <v>121</v>
      </c>
    </row>
    <row r="217" spans="1:7" ht="15.75" x14ac:dyDescent="0.25">
      <c r="A217" s="200">
        <v>45803</v>
      </c>
      <c r="B217" s="201" t="s">
        <v>17</v>
      </c>
      <c r="C217" s="241">
        <v>7665</v>
      </c>
      <c r="D217" s="201" t="s">
        <v>445</v>
      </c>
      <c r="E217" s="201"/>
      <c r="F217" s="264">
        <v>1460</v>
      </c>
      <c r="G217" s="204" t="s">
        <v>121</v>
      </c>
    </row>
    <row r="218" spans="1:7" ht="15.75" x14ac:dyDescent="0.25">
      <c r="A218" s="200">
        <v>45803</v>
      </c>
      <c r="B218" s="201" t="s">
        <v>17</v>
      </c>
      <c r="C218" s="241">
        <v>7666</v>
      </c>
      <c r="D218" s="201" t="s">
        <v>93</v>
      </c>
      <c r="E218" s="201"/>
      <c r="F218" s="264">
        <v>7050</v>
      </c>
      <c r="G218" s="204" t="s">
        <v>121</v>
      </c>
    </row>
    <row r="219" spans="1:7" ht="15.75" x14ac:dyDescent="0.25">
      <c r="A219" s="200">
        <v>45804</v>
      </c>
      <c r="B219" s="201" t="s">
        <v>17</v>
      </c>
      <c r="C219" s="241">
        <v>7667</v>
      </c>
      <c r="D219" s="201" t="s">
        <v>289</v>
      </c>
      <c r="E219" s="201"/>
      <c r="F219" s="264">
        <v>987.5</v>
      </c>
      <c r="G219" s="204" t="s">
        <v>121</v>
      </c>
    </row>
    <row r="220" spans="1:7" ht="15.75" x14ac:dyDescent="0.25">
      <c r="A220" s="200">
        <v>45805</v>
      </c>
      <c r="B220" s="201" t="s">
        <v>17</v>
      </c>
      <c r="C220" s="241">
        <v>7668</v>
      </c>
      <c r="D220" s="201" t="s">
        <v>93</v>
      </c>
      <c r="E220" s="201"/>
      <c r="F220" s="264">
        <v>14100</v>
      </c>
      <c r="G220" s="204" t="s">
        <v>121</v>
      </c>
    </row>
    <row r="221" spans="1:7" ht="15.75" x14ac:dyDescent="0.25">
      <c r="A221" s="201"/>
      <c r="B221" s="201"/>
      <c r="C221" s="201"/>
      <c r="D221" s="270" t="s">
        <v>32</v>
      </c>
      <c r="E221" s="201"/>
      <c r="F221" s="79">
        <f>SUM(F148:F220)</f>
        <v>5105410.2199999988</v>
      </c>
      <c r="G221" s="266"/>
    </row>
    <row r="222" spans="1:7" ht="16.5" thickBot="1" x14ac:dyDescent="0.3">
      <c r="A222" s="273"/>
      <c r="B222" s="274"/>
      <c r="C222" s="274"/>
      <c r="D222" s="275"/>
      <c r="E222" s="274"/>
      <c r="F222" s="86"/>
      <c r="G222" s="277"/>
    </row>
    <row r="223" spans="1:7" ht="15.75" x14ac:dyDescent="0.25">
      <c r="A223" s="278"/>
      <c r="B223" s="279"/>
      <c r="C223" s="280"/>
      <c r="D223" s="281" t="s">
        <v>33</v>
      </c>
      <c r="E223" s="352"/>
      <c r="F223" s="283"/>
      <c r="G223" s="284"/>
    </row>
    <row r="224" spans="1:7" ht="15.75" x14ac:dyDescent="0.25">
      <c r="A224" s="205">
        <v>45786</v>
      </c>
      <c r="B224" s="201" t="s">
        <v>17</v>
      </c>
      <c r="C224" s="285" t="s">
        <v>851</v>
      </c>
      <c r="D224" s="201" t="s">
        <v>486</v>
      </c>
      <c r="E224" s="201"/>
      <c r="F224" s="264">
        <v>155451</v>
      </c>
      <c r="G224" s="201" t="s">
        <v>76</v>
      </c>
    </row>
    <row r="225" spans="1:7" ht="15.75" x14ac:dyDescent="0.25">
      <c r="A225" s="212">
        <v>45797</v>
      </c>
      <c r="B225" s="213" t="s">
        <v>17</v>
      </c>
      <c r="C225" s="353" t="s">
        <v>854</v>
      </c>
      <c r="D225" s="294" t="s">
        <v>150</v>
      </c>
      <c r="E225" s="213"/>
      <c r="F225" s="349">
        <v>95109.48</v>
      </c>
      <c r="G225" s="201" t="s">
        <v>76</v>
      </c>
    </row>
    <row r="226" spans="1:7" ht="15.75" x14ac:dyDescent="0.25">
      <c r="A226" s="200">
        <v>45799</v>
      </c>
      <c r="B226" s="201" t="s">
        <v>17</v>
      </c>
      <c r="C226" s="241" t="s">
        <v>853</v>
      </c>
      <c r="D226" s="294" t="s">
        <v>150</v>
      </c>
      <c r="E226" s="201"/>
      <c r="F226" s="264">
        <v>142542.82999999999</v>
      </c>
      <c r="G226" s="201" t="s">
        <v>76</v>
      </c>
    </row>
    <row r="227" spans="1:7" ht="15.75" x14ac:dyDescent="0.25">
      <c r="A227" s="200">
        <v>45806</v>
      </c>
      <c r="B227" s="201" t="s">
        <v>17</v>
      </c>
      <c r="C227" s="241" t="s">
        <v>852</v>
      </c>
      <c r="D227" s="201" t="s">
        <v>535</v>
      </c>
      <c r="E227" s="201"/>
      <c r="F227" s="264">
        <v>7982661.0599999996</v>
      </c>
      <c r="G227" s="201" t="s">
        <v>76</v>
      </c>
    </row>
    <row r="228" spans="1:7" ht="16.5" thickBot="1" x14ac:dyDescent="0.3">
      <c r="A228" s="215"/>
      <c r="B228" s="201"/>
      <c r="C228" s="272"/>
      <c r="D228" s="246" t="s">
        <v>34</v>
      </c>
      <c r="E228" s="209"/>
      <c r="F228" s="286">
        <f>SUM(F224:F227)</f>
        <v>8375764.3699999992</v>
      </c>
      <c r="G228" s="266"/>
    </row>
    <row r="229" spans="1:7" ht="16.5" thickBot="1" x14ac:dyDescent="0.3">
      <c r="A229" s="287"/>
      <c r="B229" s="249"/>
      <c r="C229" s="249"/>
      <c r="D229" s="246"/>
      <c r="E229" s="249"/>
      <c r="F229" s="149"/>
      <c r="G229" s="253"/>
    </row>
    <row r="230" spans="1:7" ht="15.75" x14ac:dyDescent="0.25">
      <c r="A230" s="288"/>
      <c r="B230" s="289"/>
      <c r="C230" s="289"/>
      <c r="D230" s="290" t="s">
        <v>35</v>
      </c>
      <c r="E230" s="289"/>
      <c r="F230" s="289"/>
      <c r="G230" s="201"/>
    </row>
    <row r="231" spans="1:7" ht="15.75" x14ac:dyDescent="0.25">
      <c r="A231" s="354">
        <v>45779</v>
      </c>
      <c r="B231" s="224" t="s">
        <v>17</v>
      </c>
      <c r="C231" s="293" t="s">
        <v>855</v>
      </c>
      <c r="D231" s="355" t="s">
        <v>877</v>
      </c>
      <c r="E231" s="325"/>
      <c r="F231" s="356">
        <v>57601.75</v>
      </c>
      <c r="G231" s="201" t="s">
        <v>76</v>
      </c>
    </row>
    <row r="232" spans="1:7" ht="15.75" x14ac:dyDescent="0.25">
      <c r="A232" s="300">
        <v>45779</v>
      </c>
      <c r="B232" s="224" t="s">
        <v>17</v>
      </c>
      <c r="C232" s="298" t="s">
        <v>856</v>
      </c>
      <c r="D232" s="294" t="s">
        <v>878</v>
      </c>
      <c r="E232" s="325"/>
      <c r="F232" s="357">
        <v>186500.93</v>
      </c>
      <c r="G232" s="201" t="s">
        <v>76</v>
      </c>
    </row>
    <row r="233" spans="1:7" ht="15.75" x14ac:dyDescent="0.25">
      <c r="A233" s="300">
        <v>45784</v>
      </c>
      <c r="B233" s="224" t="s">
        <v>17</v>
      </c>
      <c r="C233" s="298" t="s">
        <v>857</v>
      </c>
      <c r="D233" s="294" t="s">
        <v>878</v>
      </c>
      <c r="E233" s="325"/>
      <c r="F233" s="357">
        <v>122272.99</v>
      </c>
      <c r="G233" s="201" t="s">
        <v>76</v>
      </c>
    </row>
    <row r="234" spans="1:7" ht="15.75" x14ac:dyDescent="0.25">
      <c r="A234" s="300">
        <v>45784</v>
      </c>
      <c r="B234" s="224" t="s">
        <v>17</v>
      </c>
      <c r="C234" s="298" t="s">
        <v>858</v>
      </c>
      <c r="D234" s="294" t="s">
        <v>878</v>
      </c>
      <c r="E234" s="325"/>
      <c r="F234" s="357">
        <v>135958.9</v>
      </c>
      <c r="G234" s="201" t="s">
        <v>76</v>
      </c>
    </row>
    <row r="235" spans="1:7" ht="15.75" x14ac:dyDescent="0.25">
      <c r="A235" s="300">
        <v>45791</v>
      </c>
      <c r="B235" s="224" t="s">
        <v>17</v>
      </c>
      <c r="C235" s="298" t="s">
        <v>859</v>
      </c>
      <c r="D235" s="294" t="s">
        <v>693</v>
      </c>
      <c r="E235" s="325"/>
      <c r="F235" s="357">
        <v>233910</v>
      </c>
      <c r="G235" s="201" t="s">
        <v>76</v>
      </c>
    </row>
    <row r="236" spans="1:7" ht="15.75" x14ac:dyDescent="0.25">
      <c r="A236" s="300">
        <v>45791</v>
      </c>
      <c r="B236" s="224" t="s">
        <v>17</v>
      </c>
      <c r="C236" s="298" t="s">
        <v>860</v>
      </c>
      <c r="D236" s="294" t="s">
        <v>879</v>
      </c>
      <c r="E236" s="325"/>
      <c r="F236" s="357">
        <v>977354.19</v>
      </c>
      <c r="G236" s="201" t="s">
        <v>76</v>
      </c>
    </row>
    <row r="237" spans="1:7" ht="15.75" x14ac:dyDescent="0.25">
      <c r="A237" s="300">
        <v>45799</v>
      </c>
      <c r="B237" s="224" t="s">
        <v>17</v>
      </c>
      <c r="C237" s="298" t="s">
        <v>861</v>
      </c>
      <c r="D237" s="294" t="s">
        <v>693</v>
      </c>
      <c r="E237" s="325"/>
      <c r="F237" s="357">
        <v>234475</v>
      </c>
      <c r="G237" s="201" t="s">
        <v>76</v>
      </c>
    </row>
    <row r="238" spans="1:7" ht="15.75" x14ac:dyDescent="0.25">
      <c r="A238" s="300">
        <v>45799</v>
      </c>
      <c r="B238" s="224" t="s">
        <v>17</v>
      </c>
      <c r="C238" s="298" t="s">
        <v>862</v>
      </c>
      <c r="D238" s="294" t="s">
        <v>880</v>
      </c>
      <c r="E238" s="325"/>
      <c r="F238" s="357">
        <v>126560</v>
      </c>
      <c r="G238" s="201" t="s">
        <v>76</v>
      </c>
    </row>
    <row r="239" spans="1:7" ht="15.75" x14ac:dyDescent="0.25">
      <c r="A239" s="300">
        <v>45806</v>
      </c>
      <c r="B239" s="224" t="s">
        <v>17</v>
      </c>
      <c r="C239" s="298" t="s">
        <v>863</v>
      </c>
      <c r="D239" s="294" t="s">
        <v>881</v>
      </c>
      <c r="E239" s="325"/>
      <c r="F239" s="357">
        <v>141106.35</v>
      </c>
      <c r="G239" s="201" t="s">
        <v>76</v>
      </c>
    </row>
    <row r="240" spans="1:7" ht="15.75" x14ac:dyDescent="0.25">
      <c r="A240" s="300">
        <v>45806</v>
      </c>
      <c r="B240" s="224" t="s">
        <v>17</v>
      </c>
      <c r="C240" s="298" t="s">
        <v>864</v>
      </c>
      <c r="D240" s="294" t="s">
        <v>878</v>
      </c>
      <c r="E240" s="325"/>
      <c r="F240" s="357">
        <v>93586.89</v>
      </c>
      <c r="G240" s="201" t="s">
        <v>76</v>
      </c>
    </row>
    <row r="241" spans="1:7" ht="15.75" x14ac:dyDescent="0.25">
      <c r="A241" s="300"/>
      <c r="B241" s="224" t="s">
        <v>17</v>
      </c>
      <c r="C241" s="298"/>
      <c r="D241" s="306" t="s">
        <v>34</v>
      </c>
      <c r="E241" s="325"/>
      <c r="F241" s="307">
        <f>SUM(F231:F240)</f>
        <v>2309327</v>
      </c>
      <c r="G241" s="209"/>
    </row>
    <row r="242" spans="1:7" ht="15.75" x14ac:dyDescent="0.25">
      <c r="A242" s="300"/>
      <c r="B242" s="308"/>
      <c r="C242" s="298"/>
      <c r="D242" s="306"/>
      <c r="E242" s="325"/>
      <c r="F242" s="307"/>
      <c r="G242" s="209"/>
    </row>
    <row r="243" spans="1:7" ht="15.75" x14ac:dyDescent="0.25">
      <c r="A243" s="309"/>
      <c r="B243" s="310"/>
      <c r="C243" s="311"/>
      <c r="D243" s="312" t="s">
        <v>36</v>
      </c>
      <c r="E243" s="358"/>
      <c r="F243" s="314"/>
      <c r="G243" s="315"/>
    </row>
    <row r="244" spans="1:7" ht="15.75" x14ac:dyDescent="0.25">
      <c r="A244" s="215">
        <v>45799</v>
      </c>
      <c r="B244" s="201" t="s">
        <v>17</v>
      </c>
      <c r="C244" s="272" t="s">
        <v>945</v>
      </c>
      <c r="D244" s="209" t="s">
        <v>685</v>
      </c>
      <c r="E244" s="209"/>
      <c r="F244" s="316">
        <v>1020549.42</v>
      </c>
      <c r="G244" s="266" t="s">
        <v>940</v>
      </c>
    </row>
    <row r="245" spans="1:7" ht="15.75" x14ac:dyDescent="0.25">
      <c r="A245" s="318"/>
      <c r="B245" s="201" t="s">
        <v>17</v>
      </c>
      <c r="C245" s="272"/>
      <c r="D245" s="306" t="s">
        <v>37</v>
      </c>
      <c r="E245" s="209"/>
      <c r="F245" s="319">
        <f>F244</f>
        <v>1020549.42</v>
      </c>
      <c r="G245" s="201"/>
    </row>
    <row r="246" spans="1:7" ht="15.75" x14ac:dyDescent="0.25">
      <c r="A246" s="300"/>
      <c r="B246" s="308"/>
      <c r="C246" s="320"/>
      <c r="D246" s="306"/>
      <c r="E246" s="325"/>
      <c r="F246" s="307"/>
      <c r="G246" s="209"/>
    </row>
    <row r="247" spans="1:7" ht="15.75" x14ac:dyDescent="0.25">
      <c r="A247" s="288"/>
      <c r="B247" s="289"/>
      <c r="C247" s="289"/>
      <c r="D247" s="290" t="s">
        <v>35</v>
      </c>
      <c r="E247" s="289"/>
      <c r="F247" s="289"/>
      <c r="G247" s="201"/>
    </row>
    <row r="248" spans="1:7" ht="15.75" x14ac:dyDescent="0.25">
      <c r="A248" s="300">
        <v>45799</v>
      </c>
      <c r="B248" s="308" t="s">
        <v>17</v>
      </c>
      <c r="C248" s="298" t="s">
        <v>946</v>
      </c>
      <c r="D248" s="192" t="s">
        <v>684</v>
      </c>
      <c r="E248" s="325"/>
      <c r="F248" s="360">
        <v>30000</v>
      </c>
      <c r="G248" s="266" t="s">
        <v>940</v>
      </c>
    </row>
    <row r="249" spans="1:7" ht="15.75" x14ac:dyDescent="0.25">
      <c r="A249" s="300">
        <v>45799</v>
      </c>
      <c r="B249" s="308" t="s">
        <v>17</v>
      </c>
      <c r="C249" s="298" t="s">
        <v>947</v>
      </c>
      <c r="D249" s="224" t="s">
        <v>685</v>
      </c>
      <c r="E249" s="325"/>
      <c r="F249" s="360">
        <v>9055742.3100000005</v>
      </c>
      <c r="G249" s="266" t="s">
        <v>940</v>
      </c>
    </row>
    <row r="250" spans="1:7" ht="15.75" x14ac:dyDescent="0.25">
      <c r="A250" s="354"/>
      <c r="B250" s="224"/>
      <c r="C250" s="293"/>
      <c r="D250" s="224"/>
      <c r="E250" s="325"/>
      <c r="F250" s="327">
        <f>SUM(F248:F249)</f>
        <v>9085742.3100000005</v>
      </c>
      <c r="G250" s="209"/>
    </row>
    <row r="251" spans="1:7" ht="15.75" x14ac:dyDescent="0.25">
      <c r="A251" s="288"/>
      <c r="B251" s="289"/>
      <c r="C251" s="289"/>
      <c r="D251" s="290" t="s">
        <v>35</v>
      </c>
      <c r="E251" s="289"/>
      <c r="F251" s="289"/>
      <c r="G251" s="201"/>
    </row>
    <row r="252" spans="1:7" ht="15.75" x14ac:dyDescent="0.25">
      <c r="A252" s="300">
        <v>45808</v>
      </c>
      <c r="B252" s="308" t="s">
        <v>17</v>
      </c>
      <c r="C252" s="298"/>
      <c r="D252" s="224" t="s">
        <v>244</v>
      </c>
      <c r="E252" s="325"/>
      <c r="F252" s="360">
        <v>102182.64</v>
      </c>
      <c r="G252" s="209" t="s">
        <v>941</v>
      </c>
    </row>
    <row r="253" spans="1:7" ht="15.75" x14ac:dyDescent="0.25">
      <c r="A253" s="300"/>
      <c r="B253" s="308" t="s">
        <v>17</v>
      </c>
      <c r="C253" s="320"/>
      <c r="D253" s="306" t="s">
        <v>37</v>
      </c>
      <c r="E253" s="325"/>
      <c r="F253" s="327">
        <f>F252</f>
        <v>102182.64</v>
      </c>
      <c r="G253" s="209"/>
    </row>
    <row r="254" spans="1:7" ht="15.75" x14ac:dyDescent="0.25">
      <c r="A254" s="300"/>
      <c r="B254" s="308"/>
      <c r="C254" s="320"/>
      <c r="D254" s="306"/>
      <c r="E254" s="361"/>
      <c r="F254" s="323"/>
      <c r="G254" s="209"/>
    </row>
    <row r="255" spans="1:7" ht="15.75" x14ac:dyDescent="0.25">
      <c r="A255" s="309"/>
      <c r="B255" s="310"/>
      <c r="C255" s="311"/>
      <c r="D255" s="328" t="s">
        <v>38</v>
      </c>
      <c r="E255" s="255"/>
      <c r="F255" s="329"/>
      <c r="G255" s="315"/>
    </row>
    <row r="256" spans="1:7" ht="15.75" x14ac:dyDescent="0.25">
      <c r="A256" s="330">
        <v>45779</v>
      </c>
      <c r="B256" s="222" t="s">
        <v>17</v>
      </c>
      <c r="C256" s="331"/>
      <c r="D256" s="362" t="s">
        <v>266</v>
      </c>
      <c r="E256" s="325"/>
      <c r="F256" s="324">
        <v>123953.5</v>
      </c>
      <c r="G256" s="173" t="s">
        <v>884</v>
      </c>
    </row>
    <row r="257" spans="1:7" ht="15.75" x14ac:dyDescent="0.25">
      <c r="A257" s="363">
        <v>45790</v>
      </c>
      <c r="B257" s="222" t="s">
        <v>17</v>
      </c>
      <c r="C257" s="364"/>
      <c r="D257" s="365" t="s">
        <v>258</v>
      </c>
      <c r="E257" s="366"/>
      <c r="F257" s="367">
        <v>187700</v>
      </c>
      <c r="G257" s="173" t="s">
        <v>850</v>
      </c>
    </row>
    <row r="258" spans="1:7" ht="15.75" x14ac:dyDescent="0.25">
      <c r="A258" s="363">
        <v>45800</v>
      </c>
      <c r="B258" s="222" t="s">
        <v>17</v>
      </c>
      <c r="C258" s="364"/>
      <c r="D258" s="365" t="s">
        <v>882</v>
      </c>
      <c r="E258" s="366"/>
      <c r="F258" s="367">
        <v>653821.6</v>
      </c>
      <c r="G258" s="173" t="s">
        <v>882</v>
      </c>
    </row>
    <row r="259" spans="1:7" ht="15.75" x14ac:dyDescent="0.25">
      <c r="A259" s="333">
        <v>45800</v>
      </c>
      <c r="B259" s="222" t="s">
        <v>17</v>
      </c>
      <c r="C259" s="334" t="s">
        <v>39</v>
      </c>
      <c r="D259" s="222" t="s">
        <v>266</v>
      </c>
      <c r="E259" s="366" t="s">
        <v>40</v>
      </c>
      <c r="F259" s="368">
        <v>121477</v>
      </c>
      <c r="G259" s="268" t="s">
        <v>883</v>
      </c>
    </row>
    <row r="260" spans="1:7" ht="15.75" x14ac:dyDescent="0.25">
      <c r="A260" s="369"/>
      <c r="B260" s="370"/>
      <c r="C260" s="371"/>
      <c r="D260" s="370"/>
      <c r="E260" s="372"/>
      <c r="F260" s="373">
        <f>SUM(F256:F259)</f>
        <v>1086952.1000000001</v>
      </c>
      <c r="G260" s="277"/>
    </row>
    <row r="261" spans="1:7" ht="16.5" thickBot="1" x14ac:dyDescent="0.3">
      <c r="A261" s="337"/>
      <c r="B261" s="249"/>
      <c r="C261" s="249"/>
      <c r="D261" s="246" t="s">
        <v>41</v>
      </c>
      <c r="E261" s="149">
        <f>E39+E45</f>
        <v>34659840.149999999</v>
      </c>
      <c r="F261" s="149">
        <f>F48+F145+F221+F228+F241+F245+F250+F253+F260</f>
        <v>31202363.390000001</v>
      </c>
      <c r="G261" s="253"/>
    </row>
    <row r="262" spans="1:7" ht="15.75" x14ac:dyDescent="0.25">
      <c r="A262" s="194"/>
      <c r="B262" s="194"/>
      <c r="C262" s="194"/>
      <c r="D262" s="338"/>
      <c r="E262" s="152"/>
      <c r="F262" s="152"/>
      <c r="G262" s="194"/>
    </row>
    <row r="263" spans="1:7" ht="15.75" x14ac:dyDescent="0.25">
      <c r="A263" s="194"/>
      <c r="B263" s="194"/>
      <c r="C263" s="194"/>
      <c r="D263" s="338"/>
      <c r="E263" s="152"/>
      <c r="F263" s="152"/>
      <c r="G263" s="194"/>
    </row>
    <row r="264" spans="1:7" ht="15.75" x14ac:dyDescent="0.25">
      <c r="A264" s="194"/>
      <c r="B264" s="194"/>
      <c r="C264" s="194"/>
      <c r="D264" s="338"/>
      <c r="E264" s="152"/>
      <c r="F264" s="152"/>
      <c r="G264" s="194"/>
    </row>
    <row r="265" spans="1:7" ht="15.75" x14ac:dyDescent="0.25">
      <c r="A265" s="403" t="s">
        <v>42</v>
      </c>
      <c r="B265" s="403"/>
      <c r="C265" s="403"/>
      <c r="D265" s="404" t="s">
        <v>43</v>
      </c>
      <c r="E265" s="404"/>
      <c r="F265" s="404"/>
      <c r="G265" s="339"/>
    </row>
    <row r="266" spans="1:7" ht="15.75" x14ac:dyDescent="0.25">
      <c r="A266" s="405" t="s">
        <v>540</v>
      </c>
      <c r="B266" s="405"/>
      <c r="C266" s="405"/>
      <c r="D266" s="404" t="s">
        <v>942</v>
      </c>
      <c r="E266" s="404"/>
      <c r="F266" s="404"/>
      <c r="G266" s="340"/>
    </row>
    <row r="267" spans="1:7" ht="15.75" x14ac:dyDescent="0.25">
      <c r="A267" s="406" t="s">
        <v>45</v>
      </c>
      <c r="B267" s="406"/>
      <c r="C267" s="406"/>
      <c r="D267" s="407" t="s">
        <v>46</v>
      </c>
      <c r="E267" s="407"/>
      <c r="F267" s="407"/>
      <c r="G267" s="340"/>
    </row>
    <row r="268" spans="1:7" ht="15.75" x14ac:dyDescent="0.25">
      <c r="A268" s="375"/>
      <c r="B268" s="375"/>
      <c r="C268" s="375"/>
      <c r="D268" s="375"/>
      <c r="E268" s="375"/>
      <c r="F268" s="375"/>
      <c r="G268" s="340"/>
    </row>
    <row r="269" spans="1:7" ht="15.75" x14ac:dyDescent="0.25">
      <c r="A269" s="375"/>
      <c r="B269" s="375"/>
      <c r="C269" s="375"/>
      <c r="D269" s="375"/>
      <c r="E269" s="375"/>
      <c r="F269" s="375"/>
      <c r="G269" s="340"/>
    </row>
    <row r="270" spans="1:7" ht="15.75" x14ac:dyDescent="0.25">
      <c r="A270" s="375"/>
      <c r="B270" s="375"/>
      <c r="C270" s="375"/>
      <c r="D270" s="375"/>
      <c r="E270" s="375"/>
      <c r="F270" s="375"/>
      <c r="G270" s="343"/>
    </row>
    <row r="271" spans="1:7" ht="15.75" x14ac:dyDescent="0.25">
      <c r="A271" s="375"/>
      <c r="B271" s="375"/>
      <c r="C271" s="375"/>
      <c r="D271" s="375"/>
      <c r="E271" s="375"/>
      <c r="F271" s="375"/>
      <c r="G271" s="343"/>
    </row>
    <row r="272" spans="1:7" ht="15.75" x14ac:dyDescent="0.25">
      <c r="A272" s="375"/>
      <c r="B272" s="375"/>
      <c r="C272" s="375"/>
      <c r="D272" s="375"/>
      <c r="E272" s="375"/>
      <c r="F272" s="375"/>
      <c r="G272" s="343"/>
    </row>
    <row r="273" spans="1:7" ht="15.75" x14ac:dyDescent="0.25">
      <c r="A273" s="403" t="s">
        <v>47</v>
      </c>
      <c r="B273" s="403"/>
      <c r="C273" s="403"/>
      <c r="D273" s="408" t="s">
        <v>943</v>
      </c>
      <c r="E273" s="408"/>
      <c r="F273" s="408"/>
      <c r="G273" s="339"/>
    </row>
    <row r="274" spans="1:7" ht="15.75" x14ac:dyDescent="0.25">
      <c r="A274" s="403" t="s">
        <v>49</v>
      </c>
      <c r="B274" s="403"/>
      <c r="C274" s="403"/>
      <c r="D274" s="408" t="s">
        <v>50</v>
      </c>
      <c r="E274" s="408"/>
      <c r="F274" s="408"/>
      <c r="G274" s="340"/>
    </row>
    <row r="275" spans="1:7" ht="15.75" x14ac:dyDescent="0.25">
      <c r="A275" s="406" t="s">
        <v>51</v>
      </c>
      <c r="B275" s="406"/>
      <c r="C275" s="406"/>
      <c r="D275" s="409" t="s">
        <v>46</v>
      </c>
      <c r="E275" s="409"/>
      <c r="F275" s="409"/>
      <c r="G275" s="340"/>
    </row>
    <row r="276" spans="1:7" ht="15.75" x14ac:dyDescent="0.25">
      <c r="A276" s="375"/>
      <c r="B276" s="375"/>
      <c r="C276" s="375"/>
      <c r="D276" s="375"/>
      <c r="E276" s="375"/>
      <c r="F276" s="375"/>
      <c r="G276" s="340"/>
    </row>
    <row r="277" spans="1:7" ht="15.75" x14ac:dyDescent="0.25">
      <c r="A277" s="375"/>
      <c r="B277" s="375"/>
      <c r="C277" s="375"/>
      <c r="D277" s="375"/>
      <c r="E277" s="375"/>
      <c r="F277" s="375"/>
      <c r="G277" s="340"/>
    </row>
    <row r="278" spans="1:7" ht="15.75" x14ac:dyDescent="0.25">
      <c r="A278" s="375"/>
      <c r="B278" s="375"/>
      <c r="C278" s="375"/>
      <c r="D278" s="375"/>
      <c r="E278" s="375"/>
      <c r="F278" s="375"/>
      <c r="G278" s="340"/>
    </row>
    <row r="279" spans="1:7" ht="15.75" x14ac:dyDescent="0.25">
      <c r="A279" s="375"/>
      <c r="B279" s="375"/>
      <c r="C279" s="375"/>
      <c r="D279" s="375"/>
      <c r="E279" s="375"/>
      <c r="F279" s="375"/>
      <c r="G279" s="340"/>
    </row>
    <row r="280" spans="1:7" ht="15.75" x14ac:dyDescent="0.25">
      <c r="A280" s="375"/>
      <c r="B280" s="375"/>
      <c r="C280" s="375"/>
      <c r="D280" s="375"/>
      <c r="E280" s="375"/>
      <c r="F280" s="375"/>
      <c r="G280" s="340"/>
    </row>
    <row r="281" spans="1:7" ht="15.75" x14ac:dyDescent="0.25">
      <c r="A281" s="408" t="s">
        <v>944</v>
      </c>
      <c r="B281" s="408"/>
      <c r="C281" s="408"/>
      <c r="D281" s="408"/>
      <c r="E281" s="408"/>
      <c r="F281" s="408"/>
      <c r="G281" s="339"/>
    </row>
    <row r="282" spans="1:7" ht="15.75" x14ac:dyDescent="0.25">
      <c r="A282" s="410" t="s">
        <v>55</v>
      </c>
      <c r="B282" s="410"/>
      <c r="C282" s="410"/>
      <c r="D282" s="410"/>
      <c r="E282" s="410"/>
      <c r="F282" s="410"/>
      <c r="G282" s="340"/>
    </row>
    <row r="283" spans="1:7" ht="15.75" x14ac:dyDescent="0.25">
      <c r="A283" s="409" t="s">
        <v>53</v>
      </c>
      <c r="B283" s="409"/>
      <c r="C283" s="409"/>
      <c r="D283" s="409"/>
      <c r="E283" s="409"/>
      <c r="F283" s="409"/>
      <c r="G283" s="340"/>
    </row>
    <row r="284" spans="1:7" ht="15.75" x14ac:dyDescent="0.25">
      <c r="A284" s="375"/>
      <c r="B284" s="375"/>
      <c r="C284" s="375"/>
      <c r="D284" s="375"/>
      <c r="E284" s="375"/>
      <c r="F284" s="375"/>
      <c r="G284" s="340"/>
    </row>
    <row r="285" spans="1:7" x14ac:dyDescent="0.25">
      <c r="A285" s="155"/>
      <c r="B285" s="155"/>
      <c r="C285" s="155"/>
      <c r="D285" s="155"/>
      <c r="E285" s="155"/>
      <c r="F285" s="155"/>
      <c r="G285" s="154"/>
    </row>
  </sheetData>
  <mergeCells count="19">
    <mergeCell ref="A283:F283"/>
    <mergeCell ref="A274:C274"/>
    <mergeCell ref="D274:F274"/>
    <mergeCell ref="A275:C275"/>
    <mergeCell ref="D275:F275"/>
    <mergeCell ref="A281:F281"/>
    <mergeCell ref="A282:F282"/>
    <mergeCell ref="A266:C266"/>
    <mergeCell ref="D266:F266"/>
    <mergeCell ref="A267:C267"/>
    <mergeCell ref="D267:F267"/>
    <mergeCell ref="A273:C273"/>
    <mergeCell ref="D273:F273"/>
    <mergeCell ref="A4:F4"/>
    <mergeCell ref="A5:F5"/>
    <mergeCell ref="A7:F7"/>
    <mergeCell ref="A41:F41"/>
    <mergeCell ref="A265:C265"/>
    <mergeCell ref="D265:F265"/>
  </mergeCells>
  <dataValidations disablePrompts="1" count="1">
    <dataValidation type="list" allowBlank="1" showInputMessage="1" promptTitle="ELEGIR TIPO DE INGRESO O EGRESO" sqref="B223 B246 B231:B243 B248:B250 B252:B260">
      <formula1>$H$6:$H$7</formula1>
    </dataValidation>
  </dataValidations>
  <pageMargins left="0.70866141732283472" right="0.70866141732283472" top="0.55118110236220474" bottom="0.74803149606299213" header="0.31496062992125984" footer="0.31496062992125984"/>
  <pageSetup scale="89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G400" sqref="G400"/>
    </sheetView>
  </sheetViews>
  <sheetFormatPr baseColWidth="10" defaultRowHeight="15" x14ac:dyDescent="0.25"/>
  <cols>
    <col min="2" max="2" width="16.5703125" customWidth="1"/>
    <col min="4" max="4" width="63" customWidth="1"/>
    <col min="5" max="6" width="17.140625" customWidth="1"/>
    <col min="7" max="7" width="63.710937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84" t="s">
        <v>3</v>
      </c>
      <c r="B4" s="384"/>
      <c r="C4" s="384"/>
      <c r="D4" s="384"/>
      <c r="E4" s="384"/>
      <c r="F4" s="384"/>
      <c r="G4" s="4"/>
    </row>
    <row r="5" spans="1:7" x14ac:dyDescent="0.25">
      <c r="A5" s="385" t="s">
        <v>61</v>
      </c>
      <c r="B5" s="385"/>
      <c r="C5" s="385"/>
      <c r="D5" s="385"/>
      <c r="E5" s="385"/>
      <c r="F5" s="385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86" t="s">
        <v>11</v>
      </c>
      <c r="B7" s="387"/>
      <c r="C7" s="387"/>
      <c r="D7" s="387"/>
      <c r="E7" s="387"/>
      <c r="F7" s="388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89" t="s">
        <v>16</v>
      </c>
      <c r="B41" s="390"/>
      <c r="C41" s="390"/>
      <c r="D41" s="390"/>
      <c r="E41" s="390"/>
      <c r="F41" s="391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77" t="s">
        <v>42</v>
      </c>
      <c r="B370" s="377"/>
      <c r="C370" s="377"/>
      <c r="D370" s="382" t="s">
        <v>43</v>
      </c>
      <c r="E370" s="382"/>
      <c r="F370" s="382"/>
      <c r="G370" s="153"/>
    </row>
    <row r="371" spans="1:7" x14ac:dyDescent="0.25">
      <c r="A371" s="381" t="s">
        <v>54</v>
      </c>
      <c r="B371" s="381"/>
      <c r="C371" s="381"/>
      <c r="D371" s="382" t="s">
        <v>44</v>
      </c>
      <c r="E371" s="382"/>
      <c r="F371" s="382"/>
      <c r="G371" s="154"/>
    </row>
    <row r="372" spans="1:7" x14ac:dyDescent="0.25">
      <c r="A372" s="379" t="s">
        <v>45</v>
      </c>
      <c r="B372" s="379"/>
      <c r="C372" s="379"/>
      <c r="D372" s="383" t="s">
        <v>46</v>
      </c>
      <c r="E372" s="383"/>
      <c r="F372" s="383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377" t="s">
        <v>47</v>
      </c>
      <c r="B378" s="377"/>
      <c r="C378" s="377"/>
      <c r="D378" s="378" t="s">
        <v>48</v>
      </c>
      <c r="E378" s="378"/>
      <c r="F378" s="378"/>
      <c r="G378" s="153"/>
    </row>
    <row r="379" spans="1:7" x14ac:dyDescent="0.25">
      <c r="A379" s="377" t="s">
        <v>49</v>
      </c>
      <c r="B379" s="377"/>
      <c r="C379" s="377"/>
      <c r="D379" s="378" t="s">
        <v>50</v>
      </c>
      <c r="E379" s="378"/>
      <c r="F379" s="378"/>
      <c r="G379" s="154"/>
    </row>
    <row r="380" spans="1:7" x14ac:dyDescent="0.25">
      <c r="A380" s="379" t="s">
        <v>51</v>
      </c>
      <c r="B380" s="379"/>
      <c r="C380" s="379"/>
      <c r="D380" s="376" t="s">
        <v>46</v>
      </c>
      <c r="E380" s="376"/>
      <c r="F380" s="376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378" t="s">
        <v>52</v>
      </c>
      <c r="B386" s="378"/>
      <c r="C386" s="378"/>
      <c r="D386" s="378"/>
      <c r="E386" s="378"/>
      <c r="F386" s="378"/>
      <c r="G386" s="153"/>
    </row>
    <row r="387" spans="1:7" x14ac:dyDescent="0.25">
      <c r="A387" s="380" t="s">
        <v>55</v>
      </c>
      <c r="B387" s="380"/>
      <c r="C387" s="380"/>
      <c r="D387" s="380"/>
      <c r="E387" s="380"/>
      <c r="F387" s="380"/>
      <c r="G387" s="154"/>
    </row>
    <row r="388" spans="1:7" x14ac:dyDescent="0.25">
      <c r="A388" s="376" t="s">
        <v>53</v>
      </c>
      <c r="B388" s="376"/>
      <c r="C388" s="376"/>
      <c r="D388" s="376"/>
      <c r="E388" s="376"/>
      <c r="F388" s="376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388:F388"/>
    <mergeCell ref="A379:C379"/>
    <mergeCell ref="D379:F379"/>
    <mergeCell ref="A380:C380"/>
    <mergeCell ref="D380:F380"/>
    <mergeCell ref="A386:F386"/>
    <mergeCell ref="A387:F387"/>
    <mergeCell ref="A371:C371"/>
    <mergeCell ref="D371:F371"/>
    <mergeCell ref="A372:C372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G406" sqref="G406"/>
    </sheetView>
  </sheetViews>
  <sheetFormatPr baseColWidth="10" defaultRowHeight="15" x14ac:dyDescent="0.25"/>
  <cols>
    <col min="2" max="2" width="15.7109375" customWidth="1"/>
    <col min="4" max="4" width="63.28515625" customWidth="1"/>
    <col min="5" max="5" width="18.140625" customWidth="1"/>
    <col min="6" max="6" width="17" customWidth="1"/>
    <col min="7" max="7" width="70.1406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84" t="s">
        <v>3</v>
      </c>
      <c r="B4" s="384"/>
      <c r="C4" s="384"/>
      <c r="D4" s="384"/>
      <c r="E4" s="384"/>
      <c r="F4" s="384"/>
      <c r="G4" s="4"/>
    </row>
    <row r="5" spans="1:7" x14ac:dyDescent="0.25">
      <c r="A5" s="385" t="s">
        <v>62</v>
      </c>
      <c r="B5" s="385"/>
      <c r="C5" s="385"/>
      <c r="D5" s="385"/>
      <c r="E5" s="385"/>
      <c r="F5" s="385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86" t="s">
        <v>11</v>
      </c>
      <c r="B7" s="387"/>
      <c r="C7" s="387"/>
      <c r="D7" s="387"/>
      <c r="E7" s="387"/>
      <c r="F7" s="388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89" t="s">
        <v>16</v>
      </c>
      <c r="B41" s="390"/>
      <c r="C41" s="390"/>
      <c r="D41" s="390"/>
      <c r="E41" s="390"/>
      <c r="F41" s="391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77" t="s">
        <v>42</v>
      </c>
      <c r="B370" s="377"/>
      <c r="C370" s="377"/>
      <c r="D370" s="382" t="s">
        <v>43</v>
      </c>
      <c r="E370" s="382"/>
      <c r="F370" s="382"/>
      <c r="G370" s="153"/>
    </row>
    <row r="371" spans="1:7" x14ac:dyDescent="0.25">
      <c r="A371" s="381" t="s">
        <v>54</v>
      </c>
      <c r="B371" s="381"/>
      <c r="C371" s="381"/>
      <c r="D371" s="382" t="s">
        <v>44</v>
      </c>
      <c r="E371" s="382"/>
      <c r="F371" s="382"/>
      <c r="G371" s="154"/>
    </row>
    <row r="372" spans="1:7" x14ac:dyDescent="0.25">
      <c r="A372" s="379" t="s">
        <v>45</v>
      </c>
      <c r="B372" s="379"/>
      <c r="C372" s="379"/>
      <c r="D372" s="383" t="s">
        <v>46</v>
      </c>
      <c r="E372" s="383"/>
      <c r="F372" s="383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377" t="s">
        <v>47</v>
      </c>
      <c r="B378" s="377"/>
      <c r="C378" s="377"/>
      <c r="D378" s="378" t="s">
        <v>48</v>
      </c>
      <c r="E378" s="378"/>
      <c r="F378" s="378"/>
      <c r="G378" s="153"/>
    </row>
    <row r="379" spans="1:7" x14ac:dyDescent="0.25">
      <c r="A379" s="377" t="s">
        <v>49</v>
      </c>
      <c r="B379" s="377"/>
      <c r="C379" s="377"/>
      <c r="D379" s="378" t="s">
        <v>50</v>
      </c>
      <c r="E379" s="378"/>
      <c r="F379" s="378"/>
      <c r="G379" s="154"/>
    </row>
    <row r="380" spans="1:7" x14ac:dyDescent="0.25">
      <c r="A380" s="379" t="s">
        <v>51</v>
      </c>
      <c r="B380" s="379"/>
      <c r="C380" s="379"/>
      <c r="D380" s="376" t="s">
        <v>46</v>
      </c>
      <c r="E380" s="376"/>
      <c r="F380" s="376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378" t="s">
        <v>52</v>
      </c>
      <c r="B386" s="378"/>
      <c r="C386" s="378"/>
      <c r="D386" s="378"/>
      <c r="E386" s="378"/>
      <c r="F386" s="378"/>
      <c r="G386" s="153"/>
    </row>
    <row r="387" spans="1:7" x14ac:dyDescent="0.25">
      <c r="A387" s="380" t="s">
        <v>55</v>
      </c>
      <c r="B387" s="380"/>
      <c r="C387" s="380"/>
      <c r="D387" s="380"/>
      <c r="E387" s="380"/>
      <c r="F387" s="380"/>
      <c r="G387" s="154"/>
    </row>
    <row r="388" spans="1:7" x14ac:dyDescent="0.25">
      <c r="A388" s="376" t="s">
        <v>53</v>
      </c>
      <c r="B388" s="376"/>
      <c r="C388" s="376"/>
      <c r="D388" s="376"/>
      <c r="E388" s="376"/>
      <c r="F388" s="376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388:F388"/>
    <mergeCell ref="A379:C379"/>
    <mergeCell ref="D379:F379"/>
    <mergeCell ref="A380:C380"/>
    <mergeCell ref="D380:F380"/>
    <mergeCell ref="A386:F386"/>
    <mergeCell ref="A387:F387"/>
    <mergeCell ref="A371:C371"/>
    <mergeCell ref="D371:F371"/>
    <mergeCell ref="A372:C372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H399" sqref="H399"/>
    </sheetView>
  </sheetViews>
  <sheetFormatPr baseColWidth="10" defaultRowHeight="15" x14ac:dyDescent="0.25"/>
  <cols>
    <col min="2" max="2" width="18.140625" customWidth="1"/>
    <col min="4" max="4" width="62.85546875" customWidth="1"/>
    <col min="5" max="5" width="15.85546875" customWidth="1"/>
    <col min="6" max="6" width="14.42578125" customWidth="1"/>
    <col min="7" max="7" width="62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84" t="s">
        <v>3</v>
      </c>
      <c r="B4" s="384"/>
      <c r="C4" s="384"/>
      <c r="D4" s="384"/>
      <c r="E4" s="384"/>
      <c r="F4" s="384"/>
      <c r="G4" s="4"/>
    </row>
    <row r="5" spans="1:7" x14ac:dyDescent="0.25">
      <c r="A5" s="385" t="s">
        <v>63</v>
      </c>
      <c r="B5" s="385"/>
      <c r="C5" s="385"/>
      <c r="D5" s="385"/>
      <c r="E5" s="385"/>
      <c r="F5" s="385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86" t="s">
        <v>11</v>
      </c>
      <c r="B7" s="387"/>
      <c r="C7" s="387"/>
      <c r="D7" s="387"/>
      <c r="E7" s="387"/>
      <c r="F7" s="388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89" t="s">
        <v>16</v>
      </c>
      <c r="B41" s="390"/>
      <c r="C41" s="390"/>
      <c r="D41" s="390"/>
      <c r="E41" s="390"/>
      <c r="F41" s="391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77" t="s">
        <v>42</v>
      </c>
      <c r="B370" s="377"/>
      <c r="C370" s="377"/>
      <c r="D370" s="382" t="s">
        <v>43</v>
      </c>
      <c r="E370" s="382"/>
      <c r="F370" s="382"/>
      <c r="G370" s="153"/>
    </row>
    <row r="371" spans="1:7" x14ac:dyDescent="0.25">
      <c r="A371" s="381" t="s">
        <v>54</v>
      </c>
      <c r="B371" s="381"/>
      <c r="C371" s="381"/>
      <c r="D371" s="382" t="s">
        <v>44</v>
      </c>
      <c r="E371" s="382"/>
      <c r="F371" s="382"/>
      <c r="G371" s="154"/>
    </row>
    <row r="372" spans="1:7" x14ac:dyDescent="0.25">
      <c r="A372" s="379" t="s">
        <v>45</v>
      </c>
      <c r="B372" s="379"/>
      <c r="C372" s="379"/>
      <c r="D372" s="383" t="s">
        <v>46</v>
      </c>
      <c r="E372" s="383"/>
      <c r="F372" s="383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377" t="s">
        <v>47</v>
      </c>
      <c r="B378" s="377"/>
      <c r="C378" s="377"/>
      <c r="D378" s="378" t="s">
        <v>48</v>
      </c>
      <c r="E378" s="378"/>
      <c r="F378" s="378"/>
      <c r="G378" s="153"/>
    </row>
    <row r="379" spans="1:7" x14ac:dyDescent="0.25">
      <c r="A379" s="377" t="s">
        <v>49</v>
      </c>
      <c r="B379" s="377"/>
      <c r="C379" s="377"/>
      <c r="D379" s="378" t="s">
        <v>50</v>
      </c>
      <c r="E379" s="378"/>
      <c r="F379" s="378"/>
      <c r="G379" s="154"/>
    </row>
    <row r="380" spans="1:7" x14ac:dyDescent="0.25">
      <c r="A380" s="379" t="s">
        <v>51</v>
      </c>
      <c r="B380" s="379"/>
      <c r="C380" s="379"/>
      <c r="D380" s="376" t="s">
        <v>46</v>
      </c>
      <c r="E380" s="376"/>
      <c r="F380" s="376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378" t="s">
        <v>52</v>
      </c>
      <c r="B386" s="378"/>
      <c r="C386" s="378"/>
      <c r="D386" s="378"/>
      <c r="E386" s="378"/>
      <c r="F386" s="378"/>
      <c r="G386" s="153"/>
    </row>
    <row r="387" spans="1:7" x14ac:dyDescent="0.25">
      <c r="A387" s="380" t="s">
        <v>55</v>
      </c>
      <c r="B387" s="380"/>
      <c r="C387" s="380"/>
      <c r="D387" s="380"/>
      <c r="E387" s="380"/>
      <c r="F387" s="380"/>
      <c r="G387" s="154"/>
    </row>
    <row r="388" spans="1:7" x14ac:dyDescent="0.25">
      <c r="A388" s="376" t="s">
        <v>53</v>
      </c>
      <c r="B388" s="376"/>
      <c r="C388" s="376"/>
      <c r="D388" s="376"/>
      <c r="E388" s="376"/>
      <c r="F388" s="376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388:F388"/>
    <mergeCell ref="A379:C379"/>
    <mergeCell ref="D379:F379"/>
    <mergeCell ref="A380:C380"/>
    <mergeCell ref="D380:F380"/>
    <mergeCell ref="A386:F386"/>
    <mergeCell ref="A387:F387"/>
    <mergeCell ref="A371:C371"/>
    <mergeCell ref="D371:F371"/>
    <mergeCell ref="A372:C372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G408" sqref="G408"/>
    </sheetView>
  </sheetViews>
  <sheetFormatPr baseColWidth="10" defaultRowHeight="15" x14ac:dyDescent="0.25"/>
  <cols>
    <col min="2" max="2" width="16.28515625" customWidth="1"/>
    <col min="4" max="4" width="63" customWidth="1"/>
    <col min="5" max="5" width="14.42578125" customWidth="1"/>
    <col min="6" max="6" width="13.140625" customWidth="1"/>
    <col min="7" max="7" width="67.1406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84" t="s">
        <v>3</v>
      </c>
      <c r="B4" s="384"/>
      <c r="C4" s="384"/>
      <c r="D4" s="384"/>
      <c r="E4" s="384"/>
      <c r="F4" s="384"/>
      <c r="G4" s="4"/>
    </row>
    <row r="5" spans="1:7" x14ac:dyDescent="0.25">
      <c r="A5" s="385" t="s">
        <v>64</v>
      </c>
      <c r="B5" s="385"/>
      <c r="C5" s="385"/>
      <c r="D5" s="385"/>
      <c r="E5" s="385"/>
      <c r="F5" s="385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86" t="s">
        <v>11</v>
      </c>
      <c r="B7" s="387"/>
      <c r="C7" s="387"/>
      <c r="D7" s="387"/>
      <c r="E7" s="387"/>
      <c r="F7" s="388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89" t="s">
        <v>16</v>
      </c>
      <c r="B41" s="390"/>
      <c r="C41" s="390"/>
      <c r="D41" s="390"/>
      <c r="E41" s="390"/>
      <c r="F41" s="391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77" t="s">
        <v>42</v>
      </c>
      <c r="B370" s="377"/>
      <c r="C370" s="377"/>
      <c r="D370" s="382" t="s">
        <v>43</v>
      </c>
      <c r="E370" s="382"/>
      <c r="F370" s="382"/>
      <c r="G370" s="153"/>
    </row>
    <row r="371" spans="1:7" x14ac:dyDescent="0.25">
      <c r="A371" s="381" t="s">
        <v>54</v>
      </c>
      <c r="B371" s="381"/>
      <c r="C371" s="381"/>
      <c r="D371" s="382" t="s">
        <v>44</v>
      </c>
      <c r="E371" s="382"/>
      <c r="F371" s="382"/>
      <c r="G371" s="154"/>
    </row>
    <row r="372" spans="1:7" x14ac:dyDescent="0.25">
      <c r="A372" s="379" t="s">
        <v>45</v>
      </c>
      <c r="B372" s="379"/>
      <c r="C372" s="379"/>
      <c r="D372" s="383" t="s">
        <v>46</v>
      </c>
      <c r="E372" s="383"/>
      <c r="F372" s="383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377" t="s">
        <v>47</v>
      </c>
      <c r="B378" s="377"/>
      <c r="C378" s="377"/>
      <c r="D378" s="378" t="s">
        <v>48</v>
      </c>
      <c r="E378" s="378"/>
      <c r="F378" s="378"/>
      <c r="G378" s="153"/>
    </row>
    <row r="379" spans="1:7" x14ac:dyDescent="0.25">
      <c r="A379" s="377" t="s">
        <v>49</v>
      </c>
      <c r="B379" s="377"/>
      <c r="C379" s="377"/>
      <c r="D379" s="378" t="s">
        <v>50</v>
      </c>
      <c r="E379" s="378"/>
      <c r="F379" s="378"/>
      <c r="G379" s="154"/>
    </row>
    <row r="380" spans="1:7" x14ac:dyDescent="0.25">
      <c r="A380" s="379" t="s">
        <v>51</v>
      </c>
      <c r="B380" s="379"/>
      <c r="C380" s="379"/>
      <c r="D380" s="376" t="s">
        <v>46</v>
      </c>
      <c r="E380" s="376"/>
      <c r="F380" s="376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378" t="s">
        <v>52</v>
      </c>
      <c r="B386" s="378"/>
      <c r="C386" s="378"/>
      <c r="D386" s="378"/>
      <c r="E386" s="378"/>
      <c r="F386" s="378"/>
      <c r="G386" s="153"/>
    </row>
    <row r="387" spans="1:7" x14ac:dyDescent="0.25">
      <c r="A387" s="380" t="s">
        <v>55</v>
      </c>
      <c r="B387" s="380"/>
      <c r="C387" s="380"/>
      <c r="D387" s="380"/>
      <c r="E387" s="380"/>
      <c r="F387" s="380"/>
      <c r="G387" s="154"/>
    </row>
    <row r="388" spans="1:7" x14ac:dyDescent="0.25">
      <c r="A388" s="376" t="s">
        <v>53</v>
      </c>
      <c r="B388" s="376"/>
      <c r="C388" s="376"/>
      <c r="D388" s="376"/>
      <c r="E388" s="376"/>
      <c r="F388" s="376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388:F388"/>
    <mergeCell ref="A379:C379"/>
    <mergeCell ref="D379:F379"/>
    <mergeCell ref="A380:C380"/>
    <mergeCell ref="D380:F380"/>
    <mergeCell ref="A386:F386"/>
    <mergeCell ref="A387:F387"/>
    <mergeCell ref="A371:C371"/>
    <mergeCell ref="D371:F371"/>
    <mergeCell ref="A372:C372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3</vt:i4>
      </vt:variant>
    </vt:vector>
  </HeadingPairs>
  <TitlesOfParts>
    <vt:vector size="15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ENERO!Área_de_impresión</vt:lpstr>
      <vt:lpstr>FEBRERO!Área_de_impresión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2025-06-12T20:04:04Z</cp:lastPrinted>
  <dcterms:created xsi:type="dcterms:W3CDTF">2025-01-02T13:56:21Z</dcterms:created>
  <dcterms:modified xsi:type="dcterms:W3CDTF">2025-06-12T20:04:12Z</dcterms:modified>
</cp:coreProperties>
</file>