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3" i="1" l="1"/>
  <c r="E23" i="1"/>
  <c r="F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D14" i="1"/>
  <c r="C14" i="1"/>
  <c r="F13" i="1"/>
  <c r="E13" i="1"/>
  <c r="C12" i="1"/>
  <c r="E12" i="1" s="1"/>
  <c r="D11" i="1"/>
  <c r="E11" i="1" s="1"/>
  <c r="C11" i="1"/>
  <c r="F11" i="1" s="1"/>
  <c r="D10" i="1"/>
  <c r="D24" i="1" s="1"/>
  <c r="F14" i="1" l="1"/>
  <c r="E14" i="1"/>
  <c r="C10" i="1"/>
  <c r="F12" i="1"/>
  <c r="F10" i="1" s="1"/>
  <c r="F24" i="1" l="1"/>
  <c r="C24" i="1"/>
  <c r="E10" i="1"/>
  <c r="E24" i="1" s="1"/>
</calcChain>
</file>

<file path=xl/sharedStrings.xml><?xml version="1.0" encoding="utf-8"?>
<sst xmlns="http://schemas.openxmlformats.org/spreadsheetml/2006/main" count="29" uniqueCount="29">
  <si>
    <t xml:space="preserve">Estado de Comparación de los Importes Presupuestados y Realizados </t>
  </si>
  <si>
    <t>Durante el Año Terminado el 31 de diciembre 2023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</si>
  <si>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</si>
  <si>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</si>
  <si>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</si>
  <si>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</si>
  <si>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</si>
  <si>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</si>
  <si>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</si>
  <si>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</si>
  <si>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</si>
  <si>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</si>
  <si>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t>Disminucioin de activos financieros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</si>
  <si>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</si>
  <si>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</si>
  <si>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</si>
  <si>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</si>
  <si>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</si>
  <si>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</si>
  <si>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</si>
  <si>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</si>
  <si>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</si>
  <si>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</si>
  <si>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rgb="FF231F20"/>
        <rFont val="Times New Roman"/>
        <family val="1"/>
      </rPr>
      <t>Resultado financiero (1-2)</t>
    </r>
  </si>
  <si>
    <t xml:space="preserve">NOTA:  Existe una diferencia a nivel de sistema entre los ingresos percibidos y el SIGEF, la misma se escapa de </t>
  </si>
  <si>
    <t>nuestro manejo institucional.</t>
  </si>
  <si>
    <t xml:space="preserve">                Autorizado Por:                                           Revisado Por:                                        Preparado Por:</t>
  </si>
  <si>
    <t>Dr. Wandy M. Batista Gómez                    Licda. Dominga Guilamo                       Licda. Sandra de La Cruz</t>
  </si>
  <si>
    <t xml:space="preserve">     Director General                                     Directora Financiera                             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</si>
</sst>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##0;###0"/>
    <numFmt numFmtId="165" formatCode="###0.0;#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3" fontId="4" fillId="0" borderId="8" xfId="1" applyFont="1" applyFill="1" applyBorder="1" applyAlignment="1">
      <alignment horizontal="center" vertical="top" wrapText="1"/>
    </xf>
    <xf numFmtId="9" fontId="4" fillId="0" borderId="8" xfId="2" applyFont="1" applyFill="1" applyBorder="1" applyAlignment="1">
      <alignment horizontal="center" vertical="top" wrapText="1"/>
    </xf>
    <xf numFmtId="165" fontId="6" fillId="0" borderId="7" xfId="0" applyNumberFormat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43" fontId="7" fillId="0" borderId="8" xfId="1" applyFont="1" applyFill="1" applyBorder="1" applyAlignment="1">
      <alignment horizontal="center" vertical="top" wrapText="1"/>
    </xf>
    <xf numFmtId="9" fontId="7" fillId="0" borderId="8" xfId="2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1" fontId="13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57150</xdr:rowOff>
    </xdr:from>
    <xdr:to>
      <xdr:col>4</xdr:col>
      <xdr:colOff>134938</xdr:colOff>
      <xdr:row>3</xdr:row>
      <xdr:rowOff>68262</xdr:rowOff>
    </xdr:to>
    <xdr:pic>
      <xdr:nvPicPr>
        <xdr:cNvPr id="2" name="Imagen 1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47650"/>
          <a:ext cx="2687638" cy="582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7"/>
  <sheetViews>
    <sheetView tabSelected="1" topLeftCell="A19" workbookViewId="0">
      <selection activeCell="A9" sqref="A9:XFD9"/>
    </sheetView>
  </sheetViews>
  <sheetFormatPr baseColWidth="10" defaultRowHeight="15" x14ac:dyDescent="0.25"/>
  <cols>
    <col min="1" max="1" width="3.5703125" bestFit="1" customWidth="1"/>
    <col min="2" max="2" width="38.5703125" customWidth="1"/>
    <col min="3" max="3" width="17" style="1" customWidth="1"/>
    <col min="4" max="4" width="17.85546875" style="1" customWidth="1"/>
    <col min="5" max="5" width="18.28515625" customWidth="1"/>
    <col min="6" max="6" width="18.5703125" customWidth="1"/>
  </cols>
  <sheetData>
    <row r="4" spans="1:8" ht="15.75" thickBot="1" x14ac:dyDescent="0.3"/>
    <row r="5" spans="1:8" ht="17.25" customHeight="1" x14ac:dyDescent="0.25">
      <c r="A5" s="28" t="s">
        <v>0</v>
      </c>
      <c r="B5" s="29"/>
      <c r="C5" s="29"/>
      <c r="D5" s="29"/>
      <c r="E5" s="29"/>
      <c r="F5" s="30"/>
      <c r="G5" s="2"/>
      <c r="H5" s="2"/>
    </row>
    <row r="6" spans="1:8" x14ac:dyDescent="0.25">
      <c r="A6" s="31" t="s">
        <v>1</v>
      </c>
      <c r="B6" s="32"/>
      <c r="C6" s="32"/>
      <c r="D6" s="32"/>
      <c r="E6" s="32"/>
      <c r="F6" s="33"/>
      <c r="G6" s="2"/>
      <c r="H6" s="2"/>
    </row>
    <row r="7" spans="1:8" x14ac:dyDescent="0.25">
      <c r="A7" s="31" t="s">
        <v>2</v>
      </c>
      <c r="B7" s="32"/>
      <c r="C7" s="32"/>
      <c r="D7" s="32"/>
      <c r="E7" s="32"/>
      <c r="F7" s="33"/>
      <c r="G7" s="2"/>
      <c r="H7" s="2"/>
    </row>
    <row r="8" spans="1:8" x14ac:dyDescent="0.25">
      <c r="A8" s="34" t="s">
        <v>3</v>
      </c>
      <c r="B8" s="35"/>
      <c r="C8" s="35"/>
      <c r="D8" s="35"/>
      <c r="E8" s="35"/>
      <c r="F8" s="36"/>
      <c r="G8" s="3"/>
      <c r="H8" s="3"/>
    </row>
    <row r="9" spans="1:8" ht="42.75" x14ac:dyDescent="0.25">
      <c r="A9" s="37" t="s">
        <v>4</v>
      </c>
      <c r="B9" s="38"/>
      <c r="C9" s="4" t="s">
        <v>5</v>
      </c>
      <c r="D9" s="4" t="s">
        <v>6</v>
      </c>
      <c r="E9" s="4" t="s">
        <v>7</v>
      </c>
      <c r="F9" s="5" t="s">
        <v>8</v>
      </c>
    </row>
    <row r="10" spans="1:8" x14ac:dyDescent="0.25">
      <c r="A10" s="6">
        <v>1</v>
      </c>
      <c r="B10" s="7" t="s">
        <v>9</v>
      </c>
      <c r="C10" s="8">
        <f>SUM(C11:C13)</f>
        <v>627895261.73000002</v>
      </c>
      <c r="D10" s="8">
        <f>SUM(D11:D13)</f>
        <v>554524323.89999998</v>
      </c>
      <c r="E10" s="9">
        <f t="shared" ref="E10:E23" si="0">+D10/C10</f>
        <v>0.88314780776041257</v>
      </c>
      <c r="F10" s="5">
        <f>SUM(F11:F12)</f>
        <v>73370937.830000013</v>
      </c>
    </row>
    <row r="11" spans="1:8" x14ac:dyDescent="0.25">
      <c r="A11" s="10">
        <v>1.4</v>
      </c>
      <c r="B11" s="11" t="s">
        <v>10</v>
      </c>
      <c r="C11" s="12">
        <f>147499349+86000000</f>
        <v>233499349</v>
      </c>
      <c r="D11" s="12">
        <f>233499103.64</f>
        <v>233499103.63999999</v>
      </c>
      <c r="E11" s="13">
        <f t="shared" si="0"/>
        <v>0.99999894920477905</v>
      </c>
      <c r="F11" s="14">
        <f t="shared" ref="F11:F13" si="1">+C11-D11</f>
        <v>245.36000001430511</v>
      </c>
    </row>
    <row r="12" spans="1:8" x14ac:dyDescent="0.25">
      <c r="A12" s="10">
        <v>1.5</v>
      </c>
      <c r="B12" s="11" t="s">
        <v>11</v>
      </c>
      <c r="C12" s="12">
        <f>221391856</f>
        <v>221391856</v>
      </c>
      <c r="D12" s="12">
        <v>148021163.53</v>
      </c>
      <c r="E12" s="13">
        <f t="shared" si="0"/>
        <v>0.66859353457879678</v>
      </c>
      <c r="F12" s="14">
        <f t="shared" si="1"/>
        <v>73370692.469999999</v>
      </c>
    </row>
    <row r="13" spans="1:8" x14ac:dyDescent="0.25">
      <c r="A13" s="10">
        <v>3.1</v>
      </c>
      <c r="B13" s="11" t="s">
        <v>12</v>
      </c>
      <c r="C13" s="12">
        <v>173004056.72999999</v>
      </c>
      <c r="D13" s="12">
        <v>173004056.72999999</v>
      </c>
      <c r="E13" s="13">
        <f t="shared" si="0"/>
        <v>1</v>
      </c>
      <c r="F13" s="14">
        <f t="shared" si="1"/>
        <v>0</v>
      </c>
    </row>
    <row r="14" spans="1:8" x14ac:dyDescent="0.25">
      <c r="A14" s="6">
        <v>2</v>
      </c>
      <c r="B14" s="7" t="s">
        <v>13</v>
      </c>
      <c r="C14" s="8">
        <f>SUM(C15:C23)</f>
        <v>627895261.73000002</v>
      </c>
      <c r="D14" s="8">
        <f>SUM(D15:D23)</f>
        <v>416178485.47000003</v>
      </c>
      <c r="E14" s="9">
        <f t="shared" si="0"/>
        <v>0.66281513946024984</v>
      </c>
      <c r="F14" s="5">
        <f>SUM(F15:F23)</f>
        <v>211716776.25999999</v>
      </c>
    </row>
    <row r="15" spans="1:8" x14ac:dyDescent="0.25">
      <c r="A15" s="10">
        <v>2.1</v>
      </c>
      <c r="B15" s="11" t="s">
        <v>14</v>
      </c>
      <c r="C15" s="12">
        <v>177449266</v>
      </c>
      <c r="D15" s="12">
        <v>146025404.78</v>
      </c>
      <c r="E15" s="13">
        <f t="shared" si="0"/>
        <v>0.82291354634287417</v>
      </c>
      <c r="F15" s="14">
        <f t="shared" ref="F15:F23" si="2">+C15-D15</f>
        <v>31423861.219999999</v>
      </c>
    </row>
    <row r="16" spans="1:8" x14ac:dyDescent="0.25">
      <c r="A16" s="10">
        <v>2.2000000000000002</v>
      </c>
      <c r="B16" s="11" t="s">
        <v>15</v>
      </c>
      <c r="C16" s="12">
        <v>146171078</v>
      </c>
      <c r="D16" s="12">
        <v>115887905.95</v>
      </c>
      <c r="E16" s="13">
        <f t="shared" si="0"/>
        <v>0.79282377564459094</v>
      </c>
      <c r="F16" s="14">
        <f t="shared" si="2"/>
        <v>30283172.049999997</v>
      </c>
    </row>
    <row r="17" spans="1:8" x14ac:dyDescent="0.25">
      <c r="A17" s="10">
        <v>2.2999999999999998</v>
      </c>
      <c r="B17" s="11" t="s">
        <v>16</v>
      </c>
      <c r="C17" s="12">
        <v>91255508.430000007</v>
      </c>
      <c r="D17" s="12">
        <v>33977117.719999999</v>
      </c>
      <c r="E17" s="13">
        <f t="shared" si="0"/>
        <v>0.3723294988385612</v>
      </c>
      <c r="F17" s="14">
        <f t="shared" si="2"/>
        <v>57278390.710000008</v>
      </c>
    </row>
    <row r="18" spans="1:8" x14ac:dyDescent="0.25">
      <c r="A18" s="10">
        <v>2.4</v>
      </c>
      <c r="B18" s="11" t="s">
        <v>17</v>
      </c>
      <c r="C18" s="12">
        <v>650000</v>
      </c>
      <c r="D18" s="12">
        <v>191500</v>
      </c>
      <c r="E18" s="13">
        <f t="shared" si="0"/>
        <v>0.29461538461538461</v>
      </c>
      <c r="F18" s="14">
        <f t="shared" si="2"/>
        <v>458500</v>
      </c>
    </row>
    <row r="19" spans="1:8" x14ac:dyDescent="0.25">
      <c r="A19" s="10">
        <v>2.5</v>
      </c>
      <c r="B19" s="11" t="s">
        <v>18</v>
      </c>
      <c r="C19" s="12">
        <v>0</v>
      </c>
      <c r="D19" s="12"/>
      <c r="E19" s="13" t="e">
        <f t="shared" si="0"/>
        <v>#DIV/0!</v>
      </c>
      <c r="F19" s="14">
        <f t="shared" si="2"/>
        <v>0</v>
      </c>
    </row>
    <row r="20" spans="1:8" x14ac:dyDescent="0.25">
      <c r="A20" s="10">
        <v>2.6</v>
      </c>
      <c r="B20" s="11" t="s">
        <v>19</v>
      </c>
      <c r="C20" s="12">
        <v>99536800</v>
      </c>
      <c r="D20" s="12">
        <v>85096098.030000001</v>
      </c>
      <c r="E20" s="13">
        <f t="shared" si="0"/>
        <v>0.85492097425273872</v>
      </c>
      <c r="F20" s="14">
        <f t="shared" si="2"/>
        <v>14440701.969999999</v>
      </c>
    </row>
    <row r="21" spans="1:8" x14ac:dyDescent="0.25">
      <c r="A21" s="10">
        <v>2.7</v>
      </c>
      <c r="B21" s="11" t="s">
        <v>20</v>
      </c>
      <c r="C21" s="12">
        <v>112832609.3</v>
      </c>
      <c r="D21" s="12">
        <v>35000458.990000002</v>
      </c>
      <c r="E21" s="13">
        <f t="shared" si="0"/>
        <v>0.31019808198302479</v>
      </c>
      <c r="F21" s="14">
        <f t="shared" si="2"/>
        <v>77832150.310000002</v>
      </c>
    </row>
    <row r="22" spans="1:8" ht="30" x14ac:dyDescent="0.25">
      <c r="A22" s="10">
        <v>2.8</v>
      </c>
      <c r="B22" s="11" t="s">
        <v>21</v>
      </c>
      <c r="C22" s="12">
        <v>0</v>
      </c>
      <c r="D22" s="12"/>
      <c r="E22" s="13" t="e">
        <f>+D22/C22</f>
        <v>#DIV/0!</v>
      </c>
      <c r="F22" s="14">
        <f t="shared" si="2"/>
        <v>0</v>
      </c>
    </row>
    <row r="23" spans="1:8" x14ac:dyDescent="0.25">
      <c r="A23" s="10">
        <v>2.9</v>
      </c>
      <c r="B23" s="11" t="s">
        <v>22</v>
      </c>
      <c r="C23" s="12">
        <v>0</v>
      </c>
      <c r="D23" s="12">
        <v>0</v>
      </c>
      <c r="E23" s="13" t="e">
        <f t="shared" si="0"/>
        <v>#DIV/0!</v>
      </c>
      <c r="F23" s="14">
        <f t="shared" si="2"/>
        <v>0</v>
      </c>
    </row>
    <row r="24" spans="1:8" ht="16.5" thickBot="1" x14ac:dyDescent="0.3">
      <c r="A24" s="15"/>
      <c r="B24" s="16" t="s">
        <v>23</v>
      </c>
      <c r="C24" s="17">
        <f>+C10-C14</f>
        <v>0</v>
      </c>
      <c r="D24" s="18">
        <f>+D10-D14</f>
        <v>138345838.42999995</v>
      </c>
      <c r="E24" s="19">
        <f>+E10-E14</f>
        <v>0.22033266830016274</v>
      </c>
      <c r="F24" s="20">
        <f>+F10-F14</f>
        <v>-138345838.42999998</v>
      </c>
    </row>
    <row r="25" spans="1:8" x14ac:dyDescent="0.25">
      <c r="C25"/>
      <c r="D25"/>
      <c r="F25" s="21"/>
    </row>
    <row r="26" spans="1:8" x14ac:dyDescent="0.25">
      <c r="B26" s="22" t="s">
        <v>24</v>
      </c>
      <c r="C26" s="23"/>
      <c r="D26" s="23"/>
      <c r="E26" s="23"/>
      <c r="F26" s="23"/>
    </row>
    <row r="27" spans="1:8" x14ac:dyDescent="0.25">
      <c r="B27" s="22" t="s">
        <v>25</v>
      </c>
      <c r="C27" s="23"/>
      <c r="D27" s="23"/>
      <c r="E27" s="23"/>
      <c r="F27" s="23"/>
    </row>
    <row r="28" spans="1:8" x14ac:dyDescent="0.25">
      <c r="B28" s="24"/>
      <c r="C28" s="25"/>
      <c r="D28" s="25"/>
      <c r="E28" s="24"/>
      <c r="F28" s="24"/>
      <c r="G28" s="24"/>
    </row>
    <row r="29" spans="1:8" x14ac:dyDescent="0.25">
      <c r="G29" s="26"/>
      <c r="H29" s="26"/>
    </row>
    <row r="30" spans="1:8" x14ac:dyDescent="0.25">
      <c r="G30" s="24"/>
      <c r="H30" s="26"/>
    </row>
    <row r="31" spans="1:8" x14ac:dyDescent="0.25">
      <c r="G31" s="24"/>
      <c r="H31" s="26"/>
    </row>
    <row r="32" spans="1:8" x14ac:dyDescent="0.25">
      <c r="G32" s="27"/>
      <c r="H32" s="26"/>
    </row>
    <row r="35" spans="2:6" x14ac:dyDescent="0.25">
      <c r="B35" s="26" t="s">
        <v>26</v>
      </c>
      <c r="C35" s="26"/>
      <c r="D35" s="26"/>
      <c r="E35" s="26"/>
      <c r="F35" s="26"/>
    </row>
    <row r="36" spans="2:6" x14ac:dyDescent="0.25">
      <c r="B36" s="24" t="s">
        <v>27</v>
      </c>
      <c r="C36" s="25"/>
      <c r="D36" s="25"/>
      <c r="E36" s="24"/>
      <c r="F36" s="24"/>
    </row>
    <row r="37" spans="2:6" x14ac:dyDescent="0.25">
      <c r="B37" s="24" t="s">
        <v>28</v>
      </c>
      <c r="C37" s="25"/>
      <c r="D37" s="25"/>
      <c r="F37" s="24"/>
    </row>
  </sheetData>
  <mergeCells count="5">
    <mergeCell ref="A9:B9"/>
    <mergeCell ref="A5:F5"/>
    <mergeCell ref="A6:F6"/>
    <mergeCell ref="A7:F7"/>
    <mergeCell ref="A8:F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2024-02-05T15:39:57Z</cp:lastPrinted>
  <dcterms:created xsi:type="dcterms:W3CDTF">2024-01-25T19:21:04Z</dcterms:created>
  <dcterms:modified xsi:type="dcterms:W3CDTF">2024-02-05T15:40:07Z</dcterms:modified>
</cp:coreProperties>
</file>