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tricia.hache\Documents\Documentos portal transparencia\Scanned Documents\INFORMACIONES PORTAL 2024\ENERO\"/>
    </mc:Choice>
  </mc:AlternateContent>
  <bookViews>
    <workbookView xWindow="0" yWindow="0" windowWidth="19200" windowHeight="11490"/>
  </bookViews>
  <sheets>
    <sheet name="Hoja1" sheetId="1" r:id="rId1"/>
  </sheets>
  <externalReferences>
    <externalReference r:id="rId2"/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" i="1" l="1"/>
  <c r="C24" i="1" l="1"/>
  <c r="D23" i="1"/>
  <c r="D24" i="1" s="1"/>
  <c r="E22" i="1"/>
  <c r="E19" i="1"/>
  <c r="C17" i="1"/>
  <c r="E17" i="1" s="1"/>
  <c r="E16" i="1"/>
  <c r="E12" i="1"/>
  <c r="E24" i="1" l="1"/>
</calcChain>
</file>

<file path=xl/sharedStrings.xml><?xml version="1.0" encoding="utf-8"?>
<sst xmlns="http://schemas.openxmlformats.org/spreadsheetml/2006/main" count="24" uniqueCount="18">
  <si>
    <t>Estado de Cambio de Activo / Patrimonio</t>
  </si>
  <si>
    <t>Del Ejercicio al Cierre del 31 Diciembre 2023 y 2022</t>
  </si>
  <si>
    <t>(Valores en RD$)</t>
  </si>
  <si>
    <t>Capital Aportado</t>
  </si>
  <si>
    <t>Resultados Acumulados</t>
  </si>
  <si>
    <t>Total Activos Netos / Patrimonio</t>
  </si>
  <si>
    <t>Saldo al 31 de Diciembre de 2022</t>
  </si>
  <si>
    <t>Cambio en políticas contables</t>
  </si>
  <si>
    <t>Revaluación de Propiedad, planta y equipo</t>
  </si>
  <si>
    <t xml:space="preserve">Ajuste al patrimonio </t>
  </si>
  <si>
    <t xml:space="preserve"> </t>
  </si>
  <si>
    <t>Resultado del período</t>
  </si>
  <si>
    <t>Ajuste a resultados de años anteriores</t>
  </si>
  <si>
    <t>Saldo al 31 de Diciembre  de 2023</t>
  </si>
  <si>
    <t>Autorizado Por:</t>
  </si>
  <si>
    <t>Preparado Por:</t>
  </si>
  <si>
    <t xml:space="preserve">Dr. Wandy M. Batista Gómez            Licda. Dominga Guilamo       Licda. Lady Ana Ubiera </t>
  </si>
  <si>
    <t xml:space="preserve">     Director General                           Directora Financiera                Enc.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</si>
</sst>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(* #,##0_);_(* \(#,##0\);_(* &quot;-&quot;_);_(@_)"/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43" fontId="0" fillId="0" borderId="0" xfId="1" applyFont="1" applyAlignment="1">
      <alignment vertical="center"/>
    </xf>
    <xf numFmtId="0" fontId="0" fillId="0" borderId="0" xfId="0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41" fontId="4" fillId="0" borderId="10" xfId="0" applyNumberFormat="1" applyFont="1" applyBorder="1"/>
    <xf numFmtId="41" fontId="4" fillId="2" borderId="10" xfId="0" applyNumberFormat="1" applyFont="1" applyFill="1" applyBorder="1" applyAlignment="1">
      <alignment vertical="center"/>
    </xf>
    <xf numFmtId="41" fontId="4" fillId="0" borderId="11" xfId="0" applyNumberFormat="1" applyFont="1" applyBorder="1" applyAlignment="1">
      <alignment vertical="center"/>
    </xf>
    <xf numFmtId="41" fontId="2" fillId="0" borderId="0" xfId="0" applyNumberFormat="1" applyFont="1" applyAlignment="1">
      <alignment vertical="center"/>
    </xf>
    <xf numFmtId="0" fontId="2" fillId="0" borderId="9" xfId="0" applyFont="1" applyBorder="1"/>
    <xf numFmtId="41" fontId="2" fillId="0" borderId="10" xfId="0" applyNumberFormat="1" applyFont="1" applyBorder="1"/>
    <xf numFmtId="41" fontId="2" fillId="0" borderId="11" xfId="0" applyNumberFormat="1" applyFont="1" applyBorder="1"/>
    <xf numFmtId="41" fontId="2" fillId="0" borderId="0" xfId="0" applyNumberFormat="1" applyFont="1"/>
    <xf numFmtId="43" fontId="0" fillId="0" borderId="0" xfId="1" applyFont="1"/>
    <xf numFmtId="41" fontId="2" fillId="0" borderId="10" xfId="0" applyNumberFormat="1" applyFont="1" applyBorder="1" applyAlignment="1">
      <alignment vertical="center"/>
    </xf>
    <xf numFmtId="41" fontId="2" fillId="0" borderId="11" xfId="0" applyNumberFormat="1" applyFont="1" applyBorder="1" applyAlignment="1">
      <alignment vertical="center"/>
    </xf>
    <xf numFmtId="41" fontId="2" fillId="2" borderId="10" xfId="0" applyNumberFormat="1" applyFont="1" applyFill="1" applyBorder="1" applyAlignment="1">
      <alignment vertical="center"/>
    </xf>
    <xf numFmtId="41" fontId="4" fillId="0" borderId="12" xfId="0" applyNumberFormat="1" applyFont="1" applyBorder="1"/>
    <xf numFmtId="41" fontId="4" fillId="0" borderId="12" xfId="0" applyNumberFormat="1" applyFont="1" applyBorder="1" applyAlignment="1">
      <alignment vertical="center"/>
    </xf>
    <xf numFmtId="41" fontId="4" fillId="0" borderId="13" xfId="0" applyNumberFormat="1" applyFont="1" applyBorder="1" applyAlignment="1">
      <alignment vertical="center"/>
    </xf>
    <xf numFmtId="41" fontId="2" fillId="0" borderId="7" xfId="0" applyNumberFormat="1" applyFont="1" applyBorder="1"/>
    <xf numFmtId="41" fontId="2" fillId="0" borderId="7" xfId="0" applyNumberFormat="1" applyFont="1" applyBorder="1" applyAlignment="1">
      <alignment vertical="center"/>
    </xf>
    <xf numFmtId="41" fontId="2" fillId="0" borderId="8" xfId="0" applyNumberFormat="1" applyFont="1" applyBorder="1" applyAlignment="1">
      <alignment vertical="center"/>
    </xf>
    <xf numFmtId="0" fontId="2" fillId="2" borderId="10" xfId="0" applyFont="1" applyFill="1" applyBorder="1" applyAlignment="1">
      <alignment vertical="center" wrapText="1"/>
    </xf>
    <xf numFmtId="41" fontId="4" fillId="0" borderId="11" xfId="0" applyNumberFormat="1" applyFont="1" applyBorder="1"/>
    <xf numFmtId="43" fontId="0" fillId="0" borderId="0" xfId="0" applyNumberFormat="1"/>
    <xf numFmtId="0" fontId="2" fillId="0" borderId="10" xfId="0" applyFont="1" applyBorder="1" applyAlignment="1">
      <alignment vertical="center" wrapText="1"/>
    </xf>
    <xf numFmtId="41" fontId="5" fillId="0" borderId="0" xfId="0" applyNumberFormat="1" applyFont="1" applyAlignment="1">
      <alignment vertical="center"/>
    </xf>
    <xf numFmtId="0" fontId="2" fillId="0" borderId="10" xfId="0" applyFont="1" applyBorder="1" applyAlignment="1">
      <alignment wrapText="1"/>
    </xf>
    <xf numFmtId="41" fontId="0" fillId="0" borderId="0" xfId="0" applyNumberFormat="1"/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vertical="center"/>
    </xf>
    <xf numFmtId="41" fontId="6" fillId="0" borderId="10" xfId="0" applyNumberFormat="1" applyFont="1" applyBorder="1" applyAlignment="1">
      <alignment vertical="center"/>
    </xf>
    <xf numFmtId="0" fontId="2" fillId="0" borderId="10" xfId="0" applyFont="1" applyBorder="1"/>
    <xf numFmtId="0" fontId="2" fillId="0" borderId="11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43" fontId="2" fillId="0" borderId="0" xfId="1" applyFont="1" applyAlignment="1">
      <alignment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0" xfId="0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1181100</xdr:colOff>
      <xdr:row>0</xdr:row>
      <xdr:rowOff>66675</xdr:rowOff>
    </xdr:from>
    <xdr:to>
      <xdr:col>3</xdr:col>
      <xdr:colOff>1000125</xdr:colOff>
      <xdr:row>3</xdr:row>
      <xdr:rowOff>133350</xdr:rowOff>
    </xdr:to>
    <xdr:pic>
      <xdr:nvPicPr>
        <xdr:cNvPr id="2" name="Imagen 1" descr="Vista previa de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66675"/>
          <a:ext cx="3200400" cy="638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ONISIO%20MARTINEZ/Desktop/MAYKA%20LOPEZ%2020%2009%20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dy.ubiera/Documents/COAAROM%20GESTION%20LEIDY/ESTADOS%20FINANCIEROS/2023/ESTADOS%20FINANCIEROS%20AL%20CIERRE%2031%20DICIEMBRE%202023/ESTADOS%20FINANCIEROS%20AL%20CIERRE%20AL%2031%20DICIEMBRE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 - Situación Financiera"/>
      <sheetName val="ESF - Situación Financiera (2)"/>
      <sheetName val=" ERF-Rendimiento Financiero"/>
      <sheetName val=" ERF-Rendimiento Financiero (2)"/>
      <sheetName val="ECANP-Cambio Patrimonio"/>
      <sheetName val="ECANP-Cambio Patrimonio (2)"/>
      <sheetName val="EFE-Flujo de Efectivo"/>
      <sheetName val="Estado Comparativo"/>
      <sheetName val="NOTAS"/>
      <sheetName val="NOTAS (2)"/>
    </sheetNames>
    <sheetDataSet>
      <sheetData sheetId="0" refreshError="1">
        <row r="3">
          <cell r="A3" t="str">
            <v>CORPORACION DE ACUEDUCTO Y ALCANTARILLADOS DE LA ROMANA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 (2)"/>
      <sheetName val="Estado Comparativo"/>
      <sheetName val="EFE-Flujo de Efectivo"/>
      <sheetName val="ECANP-Cambio Patrimonio (2)"/>
      <sheetName val=" ERF-Rendimiento Financiero (2)"/>
      <sheetName val="ESF - Situación Financiera (2)"/>
      <sheetName val="informaciones "/>
    </sheetNames>
    <sheetDataSet>
      <sheetData sheetId="0"/>
      <sheetData sheetId="1"/>
      <sheetData sheetId="2"/>
      <sheetData sheetId="3"/>
      <sheetData sheetId="4">
        <row r="29">
          <cell r="D29">
            <v>-130162177.52000004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K38"/>
  <sheetViews>
    <sheetView tabSelected="1" topLeftCell="A13" workbookViewId="0">
      <selection activeCell="A5" sqref="A5:XFD5"/>
    </sheetView>
  </sheetViews>
  <sheetFormatPr baseColWidth="10" defaultColWidth="11.42578125" defaultRowHeight="15" x14ac:dyDescent="0.25"/>
  <cols>
    <col min="1" max="1" width="1.28515625" style="1" customWidth="1"/>
    <col min="2" max="2" width="36" style="1" customWidth="1"/>
    <col min="3" max="3" width="14.7109375" style="2" customWidth="1"/>
    <col min="4" max="4" width="17.140625" style="1" customWidth="1"/>
    <col min="5" max="5" width="16.28515625" style="1" customWidth="1"/>
    <col min="6" max="6" width="2.5703125" style="1" customWidth="1"/>
    <col min="7" max="7" width="17.42578125" style="1" customWidth="1"/>
    <col min="8" max="8" width="15.140625" style="3" bestFit="1" customWidth="1"/>
    <col min="9" max="9" width="14.140625" style="4" bestFit="1" customWidth="1"/>
    <col min="10" max="10" width="15.140625" style="4" bestFit="1" customWidth="1"/>
    <col min="11" max="11" width="12.28515625" style="4" bestFit="1" customWidth="1"/>
    <col min="12" max="16384" width="11.42578125" style="4"/>
  </cols>
  <sheetData>
    <row r="6" spans="1:8" ht="15.75" thickBot="1" x14ac:dyDescent="0.3"/>
    <row r="7" spans="1:8" ht="15.75" x14ac:dyDescent="0.25">
      <c r="A7" s="50" t="str">
        <f>+'[1]ESF - Situación Financiera'!A3</f>
        <v>CORPORACION DE ACUEDUCTO Y ALCANTARILLADOS DE LA ROMANA</v>
      </c>
      <c r="B7" s="51"/>
      <c r="C7" s="51"/>
      <c r="D7" s="51"/>
      <c r="E7" s="52"/>
    </row>
    <row r="8" spans="1:8" ht="15.75" x14ac:dyDescent="0.25">
      <c r="A8" s="53" t="s">
        <v>0</v>
      </c>
      <c r="B8" s="54"/>
      <c r="C8" s="54"/>
      <c r="D8" s="54"/>
      <c r="E8" s="55"/>
    </row>
    <row r="9" spans="1:8" ht="15.75" x14ac:dyDescent="0.25">
      <c r="A9" s="53" t="s">
        <v>1</v>
      </c>
      <c r="B9" s="54"/>
      <c r="C9" s="54"/>
      <c r="D9" s="54"/>
      <c r="E9" s="55"/>
    </row>
    <row r="10" spans="1:8" ht="15.75" x14ac:dyDescent="0.25">
      <c r="A10" s="53" t="s">
        <v>2</v>
      </c>
      <c r="B10" s="54"/>
      <c r="C10" s="54"/>
      <c r="D10" s="54"/>
      <c r="E10" s="55"/>
    </row>
    <row r="11" spans="1:8" ht="30" x14ac:dyDescent="0.25">
      <c r="A11" s="5"/>
      <c r="B11" s="6"/>
      <c r="C11" s="7" t="s">
        <v>3</v>
      </c>
      <c r="D11" s="7" t="s">
        <v>4</v>
      </c>
      <c r="E11" s="8" t="s">
        <v>5</v>
      </c>
    </row>
    <row r="12" spans="1:8" x14ac:dyDescent="0.2">
      <c r="A12" s="9"/>
      <c r="B12" s="10" t="s">
        <v>6</v>
      </c>
      <c r="C12" s="12">
        <v>263867703</v>
      </c>
      <c r="D12" s="13">
        <v>159658858</v>
      </c>
      <c r="E12" s="14">
        <f>SUM(C12:D12)</f>
        <v>423526561</v>
      </c>
      <c r="F12" s="15"/>
      <c r="G12" s="15"/>
    </row>
    <row r="13" spans="1:8" customFormat="1" x14ac:dyDescent="0.25">
      <c r="A13" s="16"/>
      <c r="B13" s="11" t="s">
        <v>7</v>
      </c>
      <c r="C13" s="17">
        <v>0</v>
      </c>
      <c r="D13" s="17"/>
      <c r="E13" s="18"/>
      <c r="F13" s="2"/>
      <c r="G13" s="19"/>
      <c r="H13" s="20"/>
    </row>
    <row r="14" spans="1:8" customFormat="1" x14ac:dyDescent="0.25">
      <c r="A14" s="16"/>
      <c r="B14" s="11" t="s">
        <v>8</v>
      </c>
      <c r="C14" s="17">
        <v>0</v>
      </c>
      <c r="D14" s="17"/>
      <c r="E14" s="18"/>
      <c r="F14" s="2"/>
      <c r="G14" s="19"/>
      <c r="H14" s="20"/>
    </row>
    <row r="15" spans="1:8" x14ac:dyDescent="0.25">
      <c r="A15" s="9"/>
      <c r="B15" s="11" t="s">
        <v>9</v>
      </c>
      <c r="C15" s="17">
        <v>-182583864</v>
      </c>
      <c r="D15" s="21" t="s">
        <v>10</v>
      </c>
      <c r="E15" s="22"/>
      <c r="G15" s="15"/>
    </row>
    <row r="16" spans="1:8" x14ac:dyDescent="0.25">
      <c r="A16" s="9"/>
      <c r="B16" s="11" t="s">
        <v>11</v>
      </c>
      <c r="C16" s="17">
        <v>0</v>
      </c>
      <c r="D16" s="23">
        <v>178659445</v>
      </c>
      <c r="E16" s="22">
        <f>SUM(C16:D16)</f>
        <v>178659445</v>
      </c>
      <c r="G16" s="15"/>
    </row>
    <row r="17" spans="1:11" ht="15.75" thickBot="1" x14ac:dyDescent="0.25">
      <c r="A17" s="9"/>
      <c r="B17" s="11" t="s">
        <v>6</v>
      </c>
      <c r="C17" s="24">
        <f>SUM(C12:C16)</f>
        <v>81283839</v>
      </c>
      <c r="D17" s="25"/>
      <c r="E17" s="26">
        <f>C17+D12+D16</f>
        <v>419602142</v>
      </c>
      <c r="G17" s="15"/>
    </row>
    <row r="18" spans="1:11" ht="15.75" thickTop="1" x14ac:dyDescent="0.25">
      <c r="A18" s="9"/>
      <c r="B18" s="11" t="s">
        <v>10</v>
      </c>
      <c r="C18" s="27"/>
      <c r="D18" s="28"/>
      <c r="E18" s="29"/>
    </row>
    <row r="19" spans="1:11" customFormat="1" x14ac:dyDescent="0.25">
      <c r="A19" s="16"/>
      <c r="B19" s="30" t="s">
        <v>6</v>
      </c>
      <c r="C19" s="12">
        <v>81283839</v>
      </c>
      <c r="D19" s="12">
        <v>338318303</v>
      </c>
      <c r="E19" s="31">
        <f>C19+D19</f>
        <v>419602142</v>
      </c>
      <c r="F19" s="2"/>
      <c r="G19" s="2"/>
      <c r="H19" s="20"/>
      <c r="I19" s="20"/>
      <c r="J19" s="32"/>
      <c r="K19" s="15"/>
    </row>
    <row r="20" spans="1:11" customFormat="1" ht="30" x14ac:dyDescent="0.25">
      <c r="A20" s="16"/>
      <c r="B20" s="33" t="s">
        <v>8</v>
      </c>
      <c r="C20" s="17">
        <v>0</v>
      </c>
      <c r="D20" s="17"/>
      <c r="E20" s="18"/>
      <c r="F20" s="2"/>
      <c r="G20" s="34"/>
      <c r="H20" s="20"/>
      <c r="K20" s="15"/>
    </row>
    <row r="21" spans="1:11" customFormat="1" x14ac:dyDescent="0.25">
      <c r="A21" s="16"/>
      <c r="B21" s="35" t="s">
        <v>12</v>
      </c>
      <c r="C21" s="17"/>
      <c r="D21" s="1"/>
      <c r="E21" s="18"/>
      <c r="F21" s="2"/>
      <c r="G21" s="2"/>
      <c r="H21" s="20"/>
      <c r="K21" s="36"/>
    </row>
    <row r="22" spans="1:11" x14ac:dyDescent="0.25">
      <c r="A22" s="9"/>
      <c r="B22" s="33" t="s">
        <v>9</v>
      </c>
      <c r="C22" s="17"/>
      <c r="D22" s="17"/>
      <c r="E22" s="18">
        <f>SUM(C22:D22)</f>
        <v>0</v>
      </c>
    </row>
    <row r="23" spans="1:11" x14ac:dyDescent="0.25">
      <c r="A23" s="9"/>
      <c r="B23" s="33" t="s">
        <v>11</v>
      </c>
      <c r="C23" s="17"/>
      <c r="D23" s="23">
        <f>'[2] ERF-Rendimiento Financiero (2)'!D29</f>
        <v>-130162177.52000004</v>
      </c>
      <c r="E23" s="18"/>
    </row>
    <row r="24" spans="1:11" ht="15.75" thickBot="1" x14ac:dyDescent="0.3">
      <c r="A24" s="37"/>
      <c r="B24" s="38" t="s">
        <v>13</v>
      </c>
      <c r="C24" s="39">
        <f>C19+C21</f>
        <v>81283839</v>
      </c>
      <c r="D24" s="39">
        <f>D19+D23</f>
        <v>208156125.47999996</v>
      </c>
      <c r="E24" s="26">
        <f>C24+D19+D23+E22</f>
        <v>289439964.47999996</v>
      </c>
    </row>
    <row r="25" spans="1:11" ht="15.75" thickTop="1" x14ac:dyDescent="0.25">
      <c r="A25" s="37"/>
      <c r="B25" s="11"/>
      <c r="C25" s="17"/>
      <c r="D25" s="21"/>
      <c r="E25" s="22"/>
    </row>
    <row r="26" spans="1:11" x14ac:dyDescent="0.25">
      <c r="A26" s="9"/>
      <c r="B26" s="11"/>
      <c r="C26" s="40"/>
      <c r="D26" s="21"/>
      <c r="E26" s="41"/>
    </row>
    <row r="27" spans="1:11" ht="15.75" thickBot="1" x14ac:dyDescent="0.3">
      <c r="A27" s="42"/>
      <c r="B27" s="43"/>
      <c r="C27" s="43"/>
      <c r="D27" s="43"/>
      <c r="E27" s="44"/>
    </row>
    <row r="28" spans="1:11" x14ac:dyDescent="0.25">
      <c r="C28" s="1"/>
    </row>
    <row r="29" spans="1:11" x14ac:dyDescent="0.25">
      <c r="H29" s="45"/>
    </row>
    <row r="30" spans="1:11" x14ac:dyDescent="0.25">
      <c r="H30" s="45"/>
    </row>
    <row r="31" spans="1:11" x14ac:dyDescent="0.25">
      <c r="H31" s="45"/>
    </row>
    <row r="32" spans="1:11" x14ac:dyDescent="0.25">
      <c r="H32" s="45"/>
    </row>
    <row r="35" spans="2:6" x14ac:dyDescent="0.25">
      <c r="B35" s="46" t="s">
        <v>14</v>
      </c>
      <c r="C35" s="47"/>
      <c r="D35" s="56" t="s">
        <v>15</v>
      </c>
      <c r="E35" s="56"/>
    </row>
    <row r="36" spans="2:6" x14ac:dyDescent="0.25">
      <c r="B36" s="48" t="s">
        <v>16</v>
      </c>
      <c r="C36" s="49"/>
      <c r="D36" s="48"/>
      <c r="E36" s="48"/>
      <c r="F36" s="48"/>
    </row>
    <row r="37" spans="2:6" x14ac:dyDescent="0.25">
      <c r="B37" s="48" t="s">
        <v>17</v>
      </c>
      <c r="C37" s="49"/>
      <c r="D37" s="48"/>
      <c r="E37" s="48"/>
      <c r="F37" s="48"/>
    </row>
    <row r="38" spans="2:6" x14ac:dyDescent="0.25">
      <c r="D38" s="15"/>
    </row>
  </sheetData>
  <mergeCells count="5">
    <mergeCell ref="A7:E7"/>
    <mergeCell ref="A8:E8"/>
    <mergeCell ref="A9:E9"/>
    <mergeCell ref="A10:E10"/>
    <mergeCell ref="D35:E3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Lady Ubiera</dc:creator>
  <cp:lastModifiedBy>Patricia Haché</cp:lastModifiedBy>
  <cp:lastPrinted>2024-02-05T15:33:58Z</cp:lastPrinted>
  <dcterms:created xsi:type="dcterms:W3CDTF">2024-01-25T19:22:47Z</dcterms:created>
  <dcterms:modified xsi:type="dcterms:W3CDTF">2024-02-05T15:34:19Z</dcterms:modified>
</cp:coreProperties>
</file>